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035" windowHeight="12270" activeTab="4"/>
  </bookViews>
  <sheets>
    <sheet name="L11,L12,L13" sheetId="1" r:id="rId1"/>
    <sheet name="L21,L22" sheetId="2" r:id="rId2"/>
    <sheet name="L31,L32" sheetId="3" r:id="rId3"/>
    <sheet name="L41,L42" sheetId="4" r:id="rId4"/>
    <sheet name="EMBA541 Case" sheetId="5" r:id="rId5"/>
  </sheets>
  <calcPr calcId="145621"/>
</workbook>
</file>

<file path=xl/calcChain.xml><?xml version="1.0" encoding="utf-8"?>
<calcChain xmlns="http://schemas.openxmlformats.org/spreadsheetml/2006/main">
  <c r="Q16" i="4" l="1"/>
  <c r="Q15" i="4"/>
  <c r="Q14" i="4"/>
  <c r="D14" i="4"/>
  <c r="E14" i="4"/>
  <c r="F14" i="4"/>
  <c r="G14" i="4"/>
  <c r="H14" i="4"/>
  <c r="I14" i="4"/>
  <c r="J14" i="4"/>
  <c r="K14" i="4"/>
  <c r="L14" i="4"/>
  <c r="M14" i="4"/>
  <c r="N14" i="4"/>
  <c r="O14" i="4"/>
  <c r="D15" i="4"/>
  <c r="E15" i="4"/>
  <c r="F15" i="4"/>
  <c r="G15" i="4"/>
  <c r="H15" i="4"/>
  <c r="I15" i="4"/>
  <c r="J15" i="4"/>
  <c r="K15" i="4"/>
  <c r="L15" i="4"/>
  <c r="M15" i="4"/>
  <c r="N15" i="4"/>
  <c r="O15" i="4"/>
  <c r="D16" i="4"/>
  <c r="E16" i="4"/>
  <c r="F16" i="4"/>
  <c r="G16" i="4"/>
  <c r="H16" i="4"/>
  <c r="I16" i="4"/>
  <c r="J16" i="4"/>
  <c r="K16" i="4"/>
  <c r="L16" i="4"/>
  <c r="M16" i="4"/>
  <c r="N16" i="4"/>
  <c r="O16" i="4"/>
  <c r="C16" i="4"/>
  <c r="C15" i="4"/>
  <c r="C14" i="4"/>
  <c r="R19" i="1"/>
  <c r="R17" i="1"/>
  <c r="P17" i="1"/>
  <c r="N17" i="1"/>
  <c r="L19" i="2"/>
  <c r="L17" i="2"/>
  <c r="J17" i="2"/>
  <c r="L19" i="3"/>
  <c r="L17" i="3"/>
  <c r="J17" i="3"/>
  <c r="R20" i="4"/>
  <c r="R18" i="4"/>
  <c r="P18" i="4"/>
  <c r="P14" i="4" l="1"/>
  <c r="D13" i="2"/>
  <c r="E13" i="2"/>
  <c r="F13" i="2"/>
  <c r="G13" i="2"/>
  <c r="H13" i="2"/>
  <c r="I13" i="2"/>
  <c r="D14" i="2"/>
  <c r="E14" i="2"/>
  <c r="F14" i="2"/>
  <c r="G14" i="2"/>
  <c r="H14" i="2"/>
  <c r="I14" i="2"/>
  <c r="D15" i="2"/>
  <c r="E15" i="2"/>
  <c r="F15" i="2"/>
  <c r="G15" i="2"/>
  <c r="H15" i="2"/>
  <c r="I15" i="2"/>
  <c r="C15" i="2"/>
  <c r="C14" i="2"/>
  <c r="C13" i="2"/>
  <c r="G13" i="3" l="1"/>
  <c r="H13" i="3"/>
  <c r="I13" i="3"/>
  <c r="G14" i="3"/>
  <c r="H14" i="3"/>
  <c r="I14" i="3"/>
  <c r="G15" i="3"/>
  <c r="H15" i="3"/>
  <c r="I15" i="3"/>
  <c r="F15" i="3"/>
  <c r="E15" i="3"/>
  <c r="D15" i="3"/>
  <c r="C15" i="3"/>
  <c r="F14" i="3"/>
  <c r="E14" i="3"/>
  <c r="D14" i="3"/>
  <c r="C14" i="3"/>
  <c r="F13" i="3"/>
  <c r="E13" i="3"/>
  <c r="D13" i="3"/>
  <c r="C13" i="3"/>
  <c r="R14" i="4" l="1"/>
  <c r="S14" i="4" s="1"/>
  <c r="S14" i="1"/>
  <c r="S15" i="1"/>
  <c r="Q14" i="1"/>
  <c r="Q15" i="1"/>
  <c r="S13" i="1"/>
  <c r="Q13" i="1"/>
  <c r="O14" i="1"/>
  <c r="O15" i="1"/>
  <c r="O13" i="1"/>
  <c r="D13" i="1"/>
  <c r="E13" i="1"/>
  <c r="F13" i="1"/>
  <c r="G13" i="1"/>
  <c r="H13" i="1"/>
  <c r="I13" i="1"/>
  <c r="J13" i="1"/>
  <c r="K13" i="1"/>
  <c r="L13" i="1"/>
  <c r="M13" i="1"/>
  <c r="D14" i="1"/>
  <c r="E14" i="1"/>
  <c r="F14" i="1"/>
  <c r="G14" i="1"/>
  <c r="H14" i="1"/>
  <c r="I14" i="1"/>
  <c r="J14" i="1"/>
  <c r="K14" i="1"/>
  <c r="L14" i="1"/>
  <c r="M14" i="1"/>
  <c r="D15" i="1"/>
  <c r="E15" i="1"/>
  <c r="F15" i="1"/>
  <c r="G15" i="1"/>
  <c r="H15" i="1"/>
  <c r="I15" i="1"/>
  <c r="J15" i="1"/>
  <c r="K15" i="1"/>
  <c r="L15" i="1"/>
  <c r="M15" i="1"/>
  <c r="C15" i="1"/>
  <c r="C14" i="1"/>
  <c r="C13" i="1"/>
  <c r="R16" i="4" l="1"/>
  <c r="S16" i="4" s="1"/>
  <c r="R15" i="4"/>
  <c r="S15" i="4" s="1"/>
  <c r="P16" i="4"/>
  <c r="P15" i="4"/>
  <c r="L15" i="3"/>
  <c r="M15" i="3" s="1"/>
  <c r="L14" i="3"/>
  <c r="M14" i="3" s="1"/>
  <c r="L13" i="3"/>
  <c r="M13" i="3" s="1"/>
  <c r="J15" i="3"/>
  <c r="K15" i="3" s="1"/>
  <c r="J14" i="3"/>
  <c r="K14" i="3" s="1"/>
  <c r="J13" i="3"/>
  <c r="K13" i="3" s="1"/>
  <c r="L15" i="2"/>
  <c r="M15" i="2" s="1"/>
  <c r="L14" i="2"/>
  <c r="M14" i="2" s="1"/>
  <c r="L13" i="2"/>
  <c r="M13" i="2" s="1"/>
  <c r="J15" i="2"/>
  <c r="K15" i="2" s="1"/>
  <c r="J14" i="2"/>
  <c r="K14" i="2" s="1"/>
  <c r="J13" i="2"/>
  <c r="K13" i="2" s="1"/>
  <c r="R15" i="1"/>
  <c r="R14" i="1"/>
  <c r="R13" i="1"/>
  <c r="P15" i="1"/>
  <c r="P14" i="1"/>
  <c r="P13" i="1"/>
  <c r="N15" i="1"/>
  <c r="N14" i="1"/>
  <c r="N13" i="1"/>
</calcChain>
</file>

<file path=xl/sharedStrings.xml><?xml version="1.0" encoding="utf-8"?>
<sst xmlns="http://schemas.openxmlformats.org/spreadsheetml/2006/main" count="106" uniqueCount="50">
  <si>
    <t>Student</t>
  </si>
  <si>
    <t>Number</t>
  </si>
  <si>
    <t>L11</t>
  </si>
  <si>
    <t>L12</t>
  </si>
  <si>
    <t>L13</t>
  </si>
  <si>
    <t>3 point total</t>
  </si>
  <si>
    <t>2 point total</t>
  </si>
  <si>
    <t>1 point total</t>
  </si>
  <si>
    <t xml:space="preserve">  (EMB 542)</t>
  </si>
  <si>
    <t>L21</t>
  </si>
  <si>
    <t>L22</t>
  </si>
  <si>
    <t>3 point</t>
  </si>
  <si>
    <t>2 point</t>
  </si>
  <si>
    <t>1 point</t>
  </si>
  <si>
    <t>L31</t>
  </si>
  <si>
    <t>L32</t>
  </si>
  <si>
    <t xml:space="preserve">  (EMB 530/541)</t>
  </si>
  <si>
    <t>L41</t>
  </si>
  <si>
    <t>L42</t>
  </si>
  <si>
    <t xml:space="preserve">* EMB 541 Case analysis score card by professor and evaluator </t>
  </si>
  <si>
    <t>Case</t>
  </si>
  <si>
    <t>A0</t>
  </si>
  <si>
    <t>A-</t>
  </si>
  <si>
    <t>average</t>
    <phoneticPr fontId="6" type="noConversion"/>
  </si>
  <si>
    <t>ration</t>
    <phoneticPr fontId="6" type="noConversion"/>
  </si>
  <si>
    <t>L11</t>
    <phoneticPr fontId="6" type="noConversion"/>
  </si>
  <si>
    <t>L12</t>
    <phoneticPr fontId="6" type="noConversion"/>
  </si>
  <si>
    <t>L13</t>
    <phoneticPr fontId="6" type="noConversion"/>
  </si>
  <si>
    <t>L21</t>
    <phoneticPr fontId="6" type="noConversion"/>
  </si>
  <si>
    <t>L22</t>
    <phoneticPr fontId="6" type="noConversion"/>
  </si>
  <si>
    <t>L31</t>
    <phoneticPr fontId="6" type="noConversion"/>
  </si>
  <si>
    <t>L32</t>
    <phoneticPr fontId="6" type="noConversion"/>
  </si>
  <si>
    <t>L41</t>
    <phoneticPr fontId="6" type="noConversion"/>
  </si>
  <si>
    <t>L42</t>
    <phoneticPr fontId="6" type="noConversion"/>
  </si>
  <si>
    <t>(EMB 561/542)</t>
    <phoneticPr fontId="6" type="noConversion"/>
  </si>
  <si>
    <t xml:space="preserve">  (EMB 520/562)</t>
    <phoneticPr fontId="6" type="noConversion"/>
  </si>
  <si>
    <t>Overall Ave.</t>
    <phoneticPr fontId="6" type="noConversion"/>
  </si>
  <si>
    <t>Virtual Vineyards</t>
    <phoneticPr fontId="6" type="noConversion"/>
  </si>
  <si>
    <t>eBay and Amazon</t>
    <phoneticPr fontId="6" type="noConversion"/>
  </si>
  <si>
    <t>EA</t>
    <phoneticPr fontId="6" type="noConversion"/>
  </si>
  <si>
    <t>Google</t>
    <phoneticPr fontId="6" type="noConversion"/>
  </si>
  <si>
    <t>Online Apt Rental</t>
    <phoneticPr fontId="6" type="noConversion"/>
  </si>
  <si>
    <t>The Ladders</t>
    <phoneticPr fontId="6" type="noConversion"/>
  </si>
  <si>
    <t>B+</t>
    <phoneticPr fontId="6" type="noConversion"/>
  </si>
  <si>
    <t>A-</t>
    <phoneticPr fontId="6" type="noConversion"/>
  </si>
  <si>
    <t>A0</t>
    <phoneticPr fontId="6" type="noConversion"/>
  </si>
  <si>
    <t>B0</t>
    <phoneticPr fontId="6" type="noConversion"/>
  </si>
  <si>
    <t>A+</t>
    <phoneticPr fontId="6" type="noConversion"/>
  </si>
  <si>
    <t>B-</t>
    <phoneticPr fontId="6" type="noConversion"/>
  </si>
  <si>
    <t>Lord of the Rings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</si>
</sst>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8" x14ac:knownFonts="1">
    <font>
      <sz val="10"/>
      <color theme="1"/>
      <name val="Calibri"/>
      <family val="2"/>
      <charset val="129"/>
    </font>
    <font>
      <sz val="10"/>
      <color theme="1"/>
      <name val="Times New Roman"/>
      <family val="1"/>
    </font>
    <font>
      <sz val="10"/>
      <color theme="1"/>
      <name val="Book Antiqua"/>
      <family val="1"/>
    </font>
    <font>
      <sz val="9"/>
      <color theme="1"/>
      <name val="Times New Roman"/>
      <family val="1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Calibri"/>
      <family val="2"/>
      <charset val="129"/>
    </font>
    <font>
      <sz val="10"/>
      <color theme="1"/>
      <name val="Calibri"/>
      <family val="2"/>
      <charset val="129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6" fontId="0" fillId="0" borderId="0" xfId="1" applyNumberFormat="1" applyFont="1">
      <alignment vertical="center"/>
    </xf>
    <xf numFmtId="177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백분율" xfId="1" builtinId="5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19"/>
  <sheetViews>
    <sheetView topLeftCell="D1" workbookViewId="0">
      <selection activeCell="R20" sqref="R20"/>
    </sheetView>
  </sheetViews>
  <sheetFormatPr defaultRowHeight="12.75" x14ac:dyDescent="0.2"/>
  <cols>
    <col min="1" max="1" width="9.28515625" customWidth="1"/>
    <col min="2" max="2" width="13.28515625" customWidth="1"/>
    <col min="15" max="15" width="10.140625" bestFit="1" customWidth="1"/>
  </cols>
  <sheetData>
    <row r="2" spans="2:19" x14ac:dyDescent="0.2">
      <c r="B2" s="1" t="s">
        <v>0</v>
      </c>
      <c r="C2" s="15" t="s">
        <v>2</v>
      </c>
      <c r="D2" s="15"/>
      <c r="E2" s="15"/>
      <c r="F2" s="15"/>
      <c r="G2" s="16" t="s">
        <v>3</v>
      </c>
      <c r="H2" s="16"/>
      <c r="I2" s="16"/>
      <c r="J2" s="16"/>
      <c r="K2" s="15" t="s">
        <v>4</v>
      </c>
      <c r="L2" s="15"/>
      <c r="M2" s="15"/>
    </row>
    <row r="3" spans="2:19" x14ac:dyDescent="0.2">
      <c r="B3" s="1" t="s">
        <v>1</v>
      </c>
      <c r="C3" s="15"/>
      <c r="D3" s="15"/>
      <c r="E3" s="15"/>
      <c r="F3" s="15"/>
      <c r="G3" s="16"/>
      <c r="H3" s="16"/>
      <c r="I3" s="16"/>
      <c r="J3" s="16"/>
      <c r="K3" s="15"/>
      <c r="L3" s="15"/>
      <c r="M3" s="15"/>
    </row>
    <row r="4" spans="2:19" ht="13.5" x14ac:dyDescent="0.2">
      <c r="B4" s="1" t="s">
        <v>34</v>
      </c>
      <c r="C4" s="2">
        <v>1</v>
      </c>
      <c r="D4" s="2">
        <v>2</v>
      </c>
      <c r="E4" s="2">
        <v>3</v>
      </c>
      <c r="F4" s="2">
        <v>4</v>
      </c>
      <c r="G4" s="2">
        <v>1</v>
      </c>
      <c r="H4" s="2">
        <v>2</v>
      </c>
      <c r="I4" s="2">
        <v>3</v>
      </c>
      <c r="J4" s="2">
        <v>4</v>
      </c>
      <c r="K4" s="2">
        <v>1</v>
      </c>
      <c r="L4" s="2">
        <v>2</v>
      </c>
      <c r="M4" s="2">
        <v>3</v>
      </c>
    </row>
    <row r="5" spans="2:19" ht="13.5" x14ac:dyDescent="0.2">
      <c r="B5" s="3">
        <v>1</v>
      </c>
      <c r="C5" s="4">
        <v>3</v>
      </c>
      <c r="D5" s="4">
        <v>3</v>
      </c>
      <c r="E5" s="4">
        <v>3</v>
      </c>
      <c r="F5" s="4">
        <v>3</v>
      </c>
      <c r="G5" s="4">
        <v>3</v>
      </c>
      <c r="H5" s="4">
        <v>3</v>
      </c>
      <c r="I5" s="4">
        <v>3</v>
      </c>
      <c r="J5" s="4">
        <v>3</v>
      </c>
      <c r="K5" s="4">
        <v>3</v>
      </c>
      <c r="L5" s="4">
        <v>3</v>
      </c>
      <c r="M5" s="4">
        <v>3</v>
      </c>
    </row>
    <row r="6" spans="2:19" ht="13.5" x14ac:dyDescent="0.2">
      <c r="B6" s="3">
        <v>2</v>
      </c>
      <c r="C6" s="4">
        <v>3</v>
      </c>
      <c r="D6" s="4">
        <v>3</v>
      </c>
      <c r="E6" s="4">
        <v>3</v>
      </c>
      <c r="F6" s="4">
        <v>3</v>
      </c>
      <c r="G6" s="4">
        <v>3</v>
      </c>
      <c r="H6" s="4">
        <v>3</v>
      </c>
      <c r="I6" s="4">
        <v>3</v>
      </c>
      <c r="J6" s="4">
        <v>3</v>
      </c>
      <c r="K6" s="4">
        <v>3</v>
      </c>
      <c r="L6" s="4">
        <v>3</v>
      </c>
      <c r="M6" s="4">
        <v>3</v>
      </c>
    </row>
    <row r="7" spans="2:19" ht="13.5" x14ac:dyDescent="0.2">
      <c r="B7" s="3">
        <v>3</v>
      </c>
      <c r="C7" s="4">
        <v>3</v>
      </c>
      <c r="D7" s="4">
        <v>2</v>
      </c>
      <c r="E7" s="4">
        <v>2</v>
      </c>
      <c r="F7" s="4">
        <v>2</v>
      </c>
      <c r="G7" s="4">
        <v>3</v>
      </c>
      <c r="H7" s="4">
        <v>3</v>
      </c>
      <c r="I7" s="4">
        <v>3</v>
      </c>
      <c r="J7" s="4">
        <v>3</v>
      </c>
      <c r="K7" s="4">
        <v>3</v>
      </c>
      <c r="L7" s="4">
        <v>3</v>
      </c>
      <c r="M7" s="4">
        <v>3</v>
      </c>
    </row>
    <row r="8" spans="2:19" ht="13.5" x14ac:dyDescent="0.2">
      <c r="B8" s="3">
        <v>4</v>
      </c>
      <c r="C8" s="4">
        <v>3</v>
      </c>
      <c r="D8" s="4">
        <v>3</v>
      </c>
      <c r="E8" s="4">
        <v>3</v>
      </c>
      <c r="F8" s="4">
        <v>3</v>
      </c>
      <c r="G8" s="4">
        <v>3</v>
      </c>
      <c r="H8" s="4">
        <v>3</v>
      </c>
      <c r="I8" s="4">
        <v>3</v>
      </c>
      <c r="J8" s="4">
        <v>3</v>
      </c>
      <c r="K8" s="4">
        <v>3</v>
      </c>
      <c r="L8" s="4">
        <v>3</v>
      </c>
      <c r="M8" s="4">
        <v>3</v>
      </c>
    </row>
    <row r="9" spans="2:19" ht="13.5" x14ac:dyDescent="0.2">
      <c r="B9" s="3">
        <v>5</v>
      </c>
      <c r="C9" s="4">
        <v>3</v>
      </c>
      <c r="D9" s="4">
        <v>2</v>
      </c>
      <c r="E9" s="4">
        <v>3</v>
      </c>
      <c r="F9" s="4">
        <v>3</v>
      </c>
      <c r="G9" s="4">
        <v>3</v>
      </c>
      <c r="H9" s="4">
        <v>3</v>
      </c>
      <c r="I9" s="4">
        <v>3</v>
      </c>
      <c r="J9" s="4">
        <v>3</v>
      </c>
      <c r="K9" s="4">
        <v>3</v>
      </c>
      <c r="L9" s="4">
        <v>3</v>
      </c>
      <c r="M9" s="4">
        <v>3</v>
      </c>
    </row>
    <row r="10" spans="2:19" ht="13.5" x14ac:dyDescent="0.2">
      <c r="B10" s="3">
        <v>6</v>
      </c>
      <c r="C10" s="4">
        <v>3</v>
      </c>
      <c r="D10" s="4">
        <v>3</v>
      </c>
      <c r="E10" s="4">
        <v>3</v>
      </c>
      <c r="F10" s="4">
        <v>3</v>
      </c>
      <c r="G10" s="4">
        <v>2</v>
      </c>
      <c r="H10" s="4">
        <v>3</v>
      </c>
      <c r="I10" s="4">
        <v>2</v>
      </c>
      <c r="J10" s="4">
        <v>3</v>
      </c>
      <c r="K10" s="4">
        <v>2</v>
      </c>
      <c r="L10" s="4">
        <v>3</v>
      </c>
      <c r="M10" s="4">
        <v>2</v>
      </c>
    </row>
    <row r="11" spans="2:19" ht="13.5" x14ac:dyDescent="0.2">
      <c r="B11" s="3">
        <v>7</v>
      </c>
      <c r="C11" s="4">
        <v>3</v>
      </c>
      <c r="D11" s="4">
        <v>2</v>
      </c>
      <c r="E11" s="4">
        <v>3</v>
      </c>
      <c r="F11" s="4">
        <v>2</v>
      </c>
      <c r="G11" s="4">
        <v>3</v>
      </c>
      <c r="H11" s="4">
        <v>3</v>
      </c>
      <c r="I11" s="4">
        <v>3</v>
      </c>
      <c r="J11" s="4">
        <v>3</v>
      </c>
      <c r="K11" s="4">
        <v>3</v>
      </c>
      <c r="L11" s="4">
        <v>3</v>
      </c>
      <c r="M11" s="4">
        <v>3</v>
      </c>
      <c r="N11" t="s">
        <v>25</v>
      </c>
      <c r="P11" t="s">
        <v>26</v>
      </c>
      <c r="R11" t="s">
        <v>27</v>
      </c>
    </row>
    <row r="12" spans="2:19" ht="13.5" x14ac:dyDescent="0.2">
      <c r="B12" s="3">
        <v>8</v>
      </c>
      <c r="C12" s="4">
        <v>3</v>
      </c>
      <c r="D12" s="4">
        <v>3</v>
      </c>
      <c r="E12" s="4">
        <v>3</v>
      </c>
      <c r="F12" s="4">
        <v>3</v>
      </c>
      <c r="G12" s="4">
        <v>3</v>
      </c>
      <c r="H12" s="4">
        <v>2</v>
      </c>
      <c r="I12" s="4">
        <v>3</v>
      </c>
      <c r="J12" s="4">
        <v>3</v>
      </c>
      <c r="K12" s="4">
        <v>3</v>
      </c>
      <c r="L12" s="4">
        <v>3</v>
      </c>
      <c r="M12" s="4">
        <v>3</v>
      </c>
      <c r="N12" s="12" t="s">
        <v>23</v>
      </c>
      <c r="O12" t="s">
        <v>24</v>
      </c>
      <c r="P12" s="12" t="s">
        <v>23</v>
      </c>
      <c r="Q12" t="s">
        <v>24</v>
      </c>
      <c r="R12" s="12" t="s">
        <v>23</v>
      </c>
      <c r="S12" t="s">
        <v>24</v>
      </c>
    </row>
    <row r="13" spans="2:19" ht="13.5" x14ac:dyDescent="0.2">
      <c r="B13" s="3" t="s">
        <v>5</v>
      </c>
      <c r="C13" s="4">
        <f>COUNTIF(C5:C12, 3)</f>
        <v>8</v>
      </c>
      <c r="D13" s="4">
        <f t="shared" ref="D13:M13" si="0">COUNTIF(D5:D12, 3)</f>
        <v>5</v>
      </c>
      <c r="E13" s="4">
        <f t="shared" si="0"/>
        <v>7</v>
      </c>
      <c r="F13" s="4">
        <f t="shared" si="0"/>
        <v>6</v>
      </c>
      <c r="G13" s="4">
        <f t="shared" si="0"/>
        <v>7</v>
      </c>
      <c r="H13" s="4">
        <f t="shared" si="0"/>
        <v>7</v>
      </c>
      <c r="I13" s="4">
        <f t="shared" si="0"/>
        <v>7</v>
      </c>
      <c r="J13" s="4">
        <f t="shared" si="0"/>
        <v>8</v>
      </c>
      <c r="K13" s="4">
        <f t="shared" si="0"/>
        <v>7</v>
      </c>
      <c r="L13" s="4">
        <f t="shared" si="0"/>
        <v>8</v>
      </c>
      <c r="M13" s="4">
        <f t="shared" si="0"/>
        <v>7</v>
      </c>
      <c r="N13" s="14">
        <f>AVERAGE(C13:F13)</f>
        <v>6.5</v>
      </c>
      <c r="O13" s="13">
        <f>N13/$B$12</f>
        <v>0.8125</v>
      </c>
      <c r="P13" s="14">
        <f>AVERAGE(G13:J13)</f>
        <v>7.25</v>
      </c>
      <c r="Q13" s="13">
        <f>P13/$B$12</f>
        <v>0.90625</v>
      </c>
      <c r="R13" s="14">
        <f>AVERAGE(K13:M13)</f>
        <v>7.333333333333333</v>
      </c>
      <c r="S13" s="13">
        <f>R13/$B$12</f>
        <v>0.91666666666666663</v>
      </c>
    </row>
    <row r="14" spans="2:19" ht="13.5" x14ac:dyDescent="0.2">
      <c r="B14" s="3" t="s">
        <v>6</v>
      </c>
      <c r="C14" s="4">
        <f>COUNTIF(C5:C12,2)</f>
        <v>0</v>
      </c>
      <c r="D14" s="4">
        <f t="shared" ref="D14:M14" si="1">COUNTIF(D5:D12,2)</f>
        <v>3</v>
      </c>
      <c r="E14" s="4">
        <f t="shared" si="1"/>
        <v>1</v>
      </c>
      <c r="F14" s="4">
        <f t="shared" si="1"/>
        <v>2</v>
      </c>
      <c r="G14" s="4">
        <f t="shared" si="1"/>
        <v>1</v>
      </c>
      <c r="H14" s="4">
        <f t="shared" si="1"/>
        <v>1</v>
      </c>
      <c r="I14" s="4">
        <f t="shared" si="1"/>
        <v>1</v>
      </c>
      <c r="J14" s="4">
        <f t="shared" si="1"/>
        <v>0</v>
      </c>
      <c r="K14" s="4">
        <f t="shared" si="1"/>
        <v>1</v>
      </c>
      <c r="L14" s="4">
        <f t="shared" si="1"/>
        <v>0</v>
      </c>
      <c r="M14" s="4">
        <f t="shared" si="1"/>
        <v>1</v>
      </c>
      <c r="N14" s="14">
        <f>AVERAGE(C14:F14)</f>
        <v>1.5</v>
      </c>
      <c r="O14" s="13">
        <f t="shared" ref="O14:O15" si="2">N14/$B$12</f>
        <v>0.1875</v>
      </c>
      <c r="P14" s="14">
        <f>AVERAGE(G14:J14)</f>
        <v>0.75</v>
      </c>
      <c r="Q14" s="13">
        <f t="shared" ref="Q14:Q15" si="3">P14/$B$12</f>
        <v>9.375E-2</v>
      </c>
      <c r="R14" s="14">
        <f>AVERAGE(K14:M14)</f>
        <v>0.66666666666666663</v>
      </c>
      <c r="S14" s="13">
        <f t="shared" ref="S14:S15" si="4">R14/$B$12</f>
        <v>8.3333333333333329E-2</v>
      </c>
    </row>
    <row r="15" spans="2:19" ht="13.5" x14ac:dyDescent="0.2">
      <c r="B15" s="3" t="s">
        <v>7</v>
      </c>
      <c r="C15" s="4">
        <f>COUNTIF(C5:C12,1)</f>
        <v>0</v>
      </c>
      <c r="D15" s="4">
        <f t="shared" ref="D15:M15" si="5">COUNTIF(D5:D12,1)</f>
        <v>0</v>
      </c>
      <c r="E15" s="4">
        <f t="shared" si="5"/>
        <v>0</v>
      </c>
      <c r="F15" s="4">
        <f t="shared" si="5"/>
        <v>0</v>
      </c>
      <c r="G15" s="4">
        <f t="shared" si="5"/>
        <v>0</v>
      </c>
      <c r="H15" s="4">
        <f t="shared" si="5"/>
        <v>0</v>
      </c>
      <c r="I15" s="4">
        <f t="shared" si="5"/>
        <v>0</v>
      </c>
      <c r="J15" s="4">
        <f t="shared" si="5"/>
        <v>0</v>
      </c>
      <c r="K15" s="4">
        <f t="shared" si="5"/>
        <v>0</v>
      </c>
      <c r="L15" s="4">
        <f t="shared" si="5"/>
        <v>0</v>
      </c>
      <c r="M15" s="4">
        <f t="shared" si="5"/>
        <v>0</v>
      </c>
      <c r="N15" s="14">
        <f>AVERAGE(C15:F15)</f>
        <v>0</v>
      </c>
      <c r="O15" s="13">
        <f t="shared" si="2"/>
        <v>0</v>
      </c>
      <c r="P15" s="14">
        <f>AVERAGE(G15:J15)</f>
        <v>0</v>
      </c>
      <c r="Q15" s="13">
        <f t="shared" si="3"/>
        <v>0</v>
      </c>
      <c r="R15" s="14">
        <f>AVERAGE(K15:M15)</f>
        <v>0</v>
      </c>
      <c r="S15" s="13">
        <f t="shared" si="4"/>
        <v>0</v>
      </c>
    </row>
    <row r="17" spans="2:18" x14ac:dyDescent="0.2">
      <c r="B17" s="12"/>
      <c r="N17">
        <f>AVERAGE(C5:F12)</f>
        <v>2.8125</v>
      </c>
      <c r="P17">
        <f>AVERAGE(G5:J12)</f>
        <v>2.90625</v>
      </c>
      <c r="R17">
        <f>AVERAGE(K5:M12)</f>
        <v>2.9166666666666665</v>
      </c>
    </row>
    <row r="19" spans="2:18" x14ac:dyDescent="0.2">
      <c r="R19">
        <f>AVERAGE(C5:M12)</f>
        <v>2.875</v>
      </c>
    </row>
  </sheetData>
  <mergeCells count="3">
    <mergeCell ref="C2:F3"/>
    <mergeCell ref="G2:J3"/>
    <mergeCell ref="K2:M3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9"/>
  <sheetViews>
    <sheetView workbookViewId="0">
      <selection activeCell="L20" sqref="L20"/>
    </sheetView>
  </sheetViews>
  <sheetFormatPr defaultRowHeight="12.75" x14ac:dyDescent="0.2"/>
  <sheetData>
    <row r="2" spans="2:13" x14ac:dyDescent="0.2">
      <c r="B2" s="5" t="s">
        <v>0</v>
      </c>
      <c r="C2" s="15" t="s">
        <v>9</v>
      </c>
      <c r="D2" s="15"/>
      <c r="E2" s="15"/>
      <c r="F2" s="15"/>
      <c r="G2" s="16" t="s">
        <v>10</v>
      </c>
      <c r="H2" s="16"/>
      <c r="I2" s="16"/>
    </row>
    <row r="3" spans="2:13" x14ac:dyDescent="0.2">
      <c r="B3" s="5" t="s">
        <v>1</v>
      </c>
      <c r="C3" s="15"/>
      <c r="D3" s="15"/>
      <c r="E3" s="15"/>
      <c r="F3" s="15"/>
      <c r="G3" s="16"/>
      <c r="H3" s="16"/>
      <c r="I3" s="16"/>
    </row>
    <row r="4" spans="2:13" ht="25.5" x14ac:dyDescent="0.2">
      <c r="B4" s="1" t="s">
        <v>8</v>
      </c>
      <c r="C4" s="2">
        <v>1</v>
      </c>
      <c r="D4" s="2">
        <v>2</v>
      </c>
      <c r="E4" s="2">
        <v>3</v>
      </c>
      <c r="F4" s="2">
        <v>4</v>
      </c>
      <c r="G4" s="10">
        <v>1</v>
      </c>
      <c r="H4" s="2">
        <v>2</v>
      </c>
      <c r="I4" s="2">
        <v>3</v>
      </c>
    </row>
    <row r="5" spans="2:13" ht="13.5" x14ac:dyDescent="0.2">
      <c r="B5" s="3">
        <v>1</v>
      </c>
      <c r="C5" s="4">
        <v>3</v>
      </c>
      <c r="D5" s="4">
        <v>3</v>
      </c>
      <c r="E5" s="4">
        <v>3</v>
      </c>
      <c r="F5" s="4">
        <v>3</v>
      </c>
      <c r="G5" s="11">
        <v>3</v>
      </c>
      <c r="H5" s="4">
        <v>3</v>
      </c>
      <c r="I5" s="4">
        <v>3</v>
      </c>
    </row>
    <row r="6" spans="2:13" ht="13.5" x14ac:dyDescent="0.2">
      <c r="B6" s="3">
        <v>2</v>
      </c>
      <c r="C6" s="4">
        <v>3</v>
      </c>
      <c r="D6" s="4">
        <v>3</v>
      </c>
      <c r="E6" s="4">
        <v>3</v>
      </c>
      <c r="F6" s="4">
        <v>3</v>
      </c>
      <c r="G6" s="11">
        <v>3</v>
      </c>
      <c r="H6" s="4">
        <v>2</v>
      </c>
      <c r="I6" s="4">
        <v>3</v>
      </c>
    </row>
    <row r="7" spans="2:13" ht="13.5" x14ac:dyDescent="0.2">
      <c r="B7" s="3">
        <v>3</v>
      </c>
      <c r="C7" s="4">
        <v>2</v>
      </c>
      <c r="D7" s="4">
        <v>3</v>
      </c>
      <c r="E7" s="4">
        <v>3</v>
      </c>
      <c r="F7" s="4">
        <v>2</v>
      </c>
      <c r="G7" s="11">
        <v>3</v>
      </c>
      <c r="H7" s="4">
        <v>3</v>
      </c>
      <c r="I7" s="4">
        <v>3</v>
      </c>
    </row>
    <row r="8" spans="2:13" ht="13.5" x14ac:dyDescent="0.2">
      <c r="B8" s="3">
        <v>4</v>
      </c>
      <c r="C8" s="4">
        <v>3</v>
      </c>
      <c r="D8" s="4">
        <v>3</v>
      </c>
      <c r="E8" s="4">
        <v>3</v>
      </c>
      <c r="F8" s="4">
        <v>3</v>
      </c>
      <c r="G8" s="11">
        <v>3</v>
      </c>
      <c r="H8" s="4">
        <v>2</v>
      </c>
      <c r="I8" s="4">
        <v>3</v>
      </c>
    </row>
    <row r="9" spans="2:13" ht="13.5" x14ac:dyDescent="0.2">
      <c r="B9" s="3">
        <v>5</v>
      </c>
      <c r="C9" s="4">
        <v>2</v>
      </c>
      <c r="D9" s="4">
        <v>2</v>
      </c>
      <c r="E9" s="4">
        <v>2</v>
      </c>
      <c r="F9" s="4">
        <v>2</v>
      </c>
      <c r="G9" s="11">
        <v>3</v>
      </c>
      <c r="H9" s="4">
        <v>3</v>
      </c>
      <c r="I9" s="4">
        <v>3</v>
      </c>
    </row>
    <row r="10" spans="2:13" ht="13.5" x14ac:dyDescent="0.2">
      <c r="B10" s="3">
        <v>6</v>
      </c>
      <c r="C10" s="4">
        <v>3</v>
      </c>
      <c r="D10" s="4">
        <v>3</v>
      </c>
      <c r="E10" s="4">
        <v>3</v>
      </c>
      <c r="F10" s="4">
        <v>3</v>
      </c>
      <c r="G10" s="11">
        <v>3</v>
      </c>
      <c r="H10" s="4">
        <v>2</v>
      </c>
      <c r="I10" s="4">
        <v>2</v>
      </c>
    </row>
    <row r="11" spans="2:13" ht="13.5" x14ac:dyDescent="0.2">
      <c r="B11" s="3">
        <v>7</v>
      </c>
      <c r="C11" s="4">
        <v>3</v>
      </c>
      <c r="D11" s="4">
        <v>2</v>
      </c>
      <c r="E11" s="4">
        <v>3</v>
      </c>
      <c r="F11" s="4">
        <v>2</v>
      </c>
      <c r="G11" s="11">
        <v>2</v>
      </c>
      <c r="H11" s="4">
        <v>3</v>
      </c>
      <c r="I11" s="4">
        <v>2</v>
      </c>
      <c r="J11" t="s">
        <v>28</v>
      </c>
      <c r="L11" t="s">
        <v>29</v>
      </c>
    </row>
    <row r="12" spans="2:13" ht="13.5" x14ac:dyDescent="0.2">
      <c r="B12" s="3">
        <v>8</v>
      </c>
      <c r="C12" s="4">
        <v>3</v>
      </c>
      <c r="D12" s="4">
        <v>2</v>
      </c>
      <c r="E12" s="4">
        <v>3</v>
      </c>
      <c r="F12" s="4">
        <v>2</v>
      </c>
      <c r="G12" s="11">
        <v>3</v>
      </c>
      <c r="H12" s="4">
        <v>3</v>
      </c>
      <c r="I12" s="4">
        <v>3</v>
      </c>
      <c r="J12" s="12" t="s">
        <v>23</v>
      </c>
      <c r="K12" t="s">
        <v>24</v>
      </c>
      <c r="L12" s="12" t="s">
        <v>23</v>
      </c>
      <c r="M12" t="s">
        <v>24</v>
      </c>
    </row>
    <row r="13" spans="2:13" ht="13.5" x14ac:dyDescent="0.2">
      <c r="B13" s="3" t="s">
        <v>11</v>
      </c>
      <c r="C13" s="4">
        <f t="shared" ref="C13:I13" si="0">COUNTIF(C5:C12, 3)</f>
        <v>6</v>
      </c>
      <c r="D13" s="4">
        <f t="shared" si="0"/>
        <v>5</v>
      </c>
      <c r="E13" s="4">
        <f t="shared" si="0"/>
        <v>7</v>
      </c>
      <c r="F13" s="4">
        <f t="shared" si="0"/>
        <v>4</v>
      </c>
      <c r="G13" s="4">
        <f t="shared" si="0"/>
        <v>7</v>
      </c>
      <c r="H13" s="4">
        <f t="shared" si="0"/>
        <v>5</v>
      </c>
      <c r="I13" s="4">
        <f t="shared" si="0"/>
        <v>6</v>
      </c>
      <c r="J13" s="14">
        <f>AVERAGE(C13:F13)</f>
        <v>5.5</v>
      </c>
      <c r="K13" s="13">
        <f>J13/$B$12</f>
        <v>0.6875</v>
      </c>
      <c r="L13" s="14">
        <f>AVERAGE(G13:I13)</f>
        <v>6</v>
      </c>
      <c r="M13" s="13">
        <f>L13/$B$12</f>
        <v>0.75</v>
      </c>
    </row>
    <row r="14" spans="2:13" ht="13.5" x14ac:dyDescent="0.2">
      <c r="B14" s="3" t="s">
        <v>12</v>
      </c>
      <c r="C14" s="4">
        <f t="shared" ref="C14:I14" si="1">COUNTIF(C5:C12,2)</f>
        <v>2</v>
      </c>
      <c r="D14" s="4">
        <f t="shared" si="1"/>
        <v>3</v>
      </c>
      <c r="E14" s="4">
        <f t="shared" si="1"/>
        <v>1</v>
      </c>
      <c r="F14" s="4">
        <f t="shared" si="1"/>
        <v>4</v>
      </c>
      <c r="G14" s="4">
        <f t="shared" si="1"/>
        <v>1</v>
      </c>
      <c r="H14" s="4">
        <f t="shared" si="1"/>
        <v>3</v>
      </c>
      <c r="I14" s="4">
        <f t="shared" si="1"/>
        <v>2</v>
      </c>
      <c r="J14" s="14">
        <f>AVERAGE(C14:F14)</f>
        <v>2.5</v>
      </c>
      <c r="K14" s="13">
        <f>J14/$B$12</f>
        <v>0.3125</v>
      </c>
      <c r="L14" s="14">
        <f>AVERAGE(G14:I14)</f>
        <v>2</v>
      </c>
      <c r="M14" s="13">
        <f>L14/$B$12</f>
        <v>0.25</v>
      </c>
    </row>
    <row r="15" spans="2:13" ht="13.5" x14ac:dyDescent="0.2">
      <c r="B15" s="3" t="s">
        <v>13</v>
      </c>
      <c r="C15" s="4">
        <f t="shared" ref="C15:I15" si="2">COUNTIF(C5:C12,1)</f>
        <v>0</v>
      </c>
      <c r="D15" s="4">
        <f t="shared" si="2"/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14">
        <f>AVERAGE(C15:F15)</f>
        <v>0</v>
      </c>
      <c r="K15" s="13">
        <f>J15/$B$12</f>
        <v>0</v>
      </c>
      <c r="L15" s="14">
        <f>AVERAGE(G15:I15)</f>
        <v>0</v>
      </c>
      <c r="M15" s="13">
        <f>L15/$B$12</f>
        <v>0</v>
      </c>
    </row>
    <row r="17" spans="10:12" x14ac:dyDescent="0.2">
      <c r="J17">
        <f>AVERAGE(C5:F12)</f>
        <v>2.6875</v>
      </c>
      <c r="L17">
        <f>AVERAGE(G5:I12)</f>
        <v>2.75</v>
      </c>
    </row>
    <row r="19" spans="10:12" x14ac:dyDescent="0.2">
      <c r="L19">
        <f>AVERAGE(C5:I12)</f>
        <v>2.7142857142857144</v>
      </c>
    </row>
  </sheetData>
  <mergeCells count="2">
    <mergeCell ref="C2:F3"/>
    <mergeCell ref="G2:I3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9"/>
  <sheetViews>
    <sheetView topLeftCell="A4" workbookViewId="0">
      <selection activeCell="K20" sqref="K20"/>
    </sheetView>
  </sheetViews>
  <sheetFormatPr defaultRowHeight="12.75" x14ac:dyDescent="0.2"/>
  <sheetData>
    <row r="2" spans="2:13" x14ac:dyDescent="0.2">
      <c r="B2" s="5" t="s">
        <v>0</v>
      </c>
      <c r="C2" s="15" t="s">
        <v>14</v>
      </c>
      <c r="D2" s="15"/>
      <c r="E2" s="15"/>
      <c r="F2" s="15"/>
      <c r="G2" s="15"/>
      <c r="H2" s="16" t="s">
        <v>15</v>
      </c>
      <c r="I2" s="16"/>
    </row>
    <row r="3" spans="2:13" x14ac:dyDescent="0.2">
      <c r="B3" s="5" t="s">
        <v>1</v>
      </c>
      <c r="C3" s="15"/>
      <c r="D3" s="15"/>
      <c r="E3" s="15"/>
      <c r="F3" s="15"/>
      <c r="G3" s="15"/>
      <c r="H3" s="16"/>
      <c r="I3" s="16"/>
    </row>
    <row r="4" spans="2:13" ht="25.5" x14ac:dyDescent="0.2">
      <c r="B4" s="1" t="s">
        <v>35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1</v>
      </c>
      <c r="I4" s="2">
        <v>2</v>
      </c>
    </row>
    <row r="5" spans="2:13" ht="13.5" x14ac:dyDescent="0.2">
      <c r="B5" s="3">
        <v>1</v>
      </c>
      <c r="C5" s="4">
        <v>3</v>
      </c>
      <c r="D5" s="4">
        <v>3</v>
      </c>
      <c r="E5" s="4">
        <v>3</v>
      </c>
      <c r="F5" s="4">
        <v>3</v>
      </c>
      <c r="G5" s="4">
        <v>3</v>
      </c>
      <c r="H5" s="4">
        <v>3</v>
      </c>
      <c r="I5" s="4">
        <v>3</v>
      </c>
    </row>
    <row r="6" spans="2:13" ht="13.5" x14ac:dyDescent="0.2">
      <c r="B6" s="3">
        <v>2</v>
      </c>
      <c r="C6" s="4">
        <v>3</v>
      </c>
      <c r="D6" s="4">
        <v>3</v>
      </c>
      <c r="E6" s="4">
        <v>3</v>
      </c>
      <c r="F6" s="4">
        <v>3</v>
      </c>
      <c r="G6" s="4">
        <v>3</v>
      </c>
      <c r="H6" s="4">
        <v>2</v>
      </c>
      <c r="I6" s="4">
        <v>2</v>
      </c>
    </row>
    <row r="7" spans="2:13" ht="13.5" x14ac:dyDescent="0.2">
      <c r="B7" s="3">
        <v>3</v>
      </c>
      <c r="C7" s="4">
        <v>3</v>
      </c>
      <c r="D7" s="4">
        <v>3</v>
      </c>
      <c r="E7" s="4">
        <v>3</v>
      </c>
      <c r="F7" s="4">
        <v>3</v>
      </c>
      <c r="G7" s="4">
        <v>3</v>
      </c>
      <c r="H7" s="4">
        <v>2</v>
      </c>
      <c r="I7" s="4">
        <v>2</v>
      </c>
    </row>
    <row r="8" spans="2:13" ht="13.5" x14ac:dyDescent="0.2">
      <c r="B8" s="3">
        <v>4</v>
      </c>
      <c r="C8" s="4">
        <v>3</v>
      </c>
      <c r="D8" s="4">
        <v>3</v>
      </c>
      <c r="E8" s="4">
        <v>3</v>
      </c>
      <c r="F8" s="4">
        <v>3</v>
      </c>
      <c r="G8" s="4">
        <v>3</v>
      </c>
      <c r="H8" s="4">
        <v>2</v>
      </c>
      <c r="I8" s="4">
        <v>3</v>
      </c>
    </row>
    <row r="9" spans="2:13" ht="13.5" x14ac:dyDescent="0.2">
      <c r="B9" s="3">
        <v>5</v>
      </c>
      <c r="C9" s="4">
        <v>3</v>
      </c>
      <c r="D9" s="4">
        <v>3</v>
      </c>
      <c r="E9" s="4">
        <v>3</v>
      </c>
      <c r="F9" s="4">
        <v>3</v>
      </c>
      <c r="G9" s="4">
        <v>3</v>
      </c>
      <c r="H9" s="4">
        <v>3</v>
      </c>
      <c r="I9" s="4">
        <v>3</v>
      </c>
    </row>
    <row r="10" spans="2:13" ht="13.5" x14ac:dyDescent="0.2">
      <c r="B10" s="3">
        <v>6</v>
      </c>
      <c r="C10" s="4">
        <v>3</v>
      </c>
      <c r="D10" s="4">
        <v>3</v>
      </c>
      <c r="E10" s="4">
        <v>3</v>
      </c>
      <c r="F10" s="4">
        <v>3</v>
      </c>
      <c r="G10" s="4">
        <v>3</v>
      </c>
      <c r="H10" s="4">
        <v>3</v>
      </c>
      <c r="I10" s="4">
        <v>3</v>
      </c>
    </row>
    <row r="11" spans="2:13" ht="13.5" x14ac:dyDescent="0.2">
      <c r="B11" s="3">
        <v>7</v>
      </c>
      <c r="C11" s="4">
        <v>3</v>
      </c>
      <c r="D11" s="4">
        <v>3</v>
      </c>
      <c r="E11" s="4">
        <v>3</v>
      </c>
      <c r="F11" s="4">
        <v>3</v>
      </c>
      <c r="G11" s="4">
        <v>3</v>
      </c>
      <c r="H11" s="4">
        <v>3</v>
      </c>
      <c r="I11" s="4">
        <v>3</v>
      </c>
      <c r="J11" t="s">
        <v>30</v>
      </c>
      <c r="L11" t="s">
        <v>31</v>
      </c>
    </row>
    <row r="12" spans="2:13" ht="13.5" x14ac:dyDescent="0.2">
      <c r="B12" s="3">
        <v>8</v>
      </c>
      <c r="C12" s="4">
        <v>3</v>
      </c>
      <c r="D12" s="4">
        <v>3</v>
      </c>
      <c r="E12" s="4">
        <v>2</v>
      </c>
      <c r="F12" s="4">
        <v>3</v>
      </c>
      <c r="G12" s="4">
        <v>3</v>
      </c>
      <c r="H12" s="4">
        <v>3</v>
      </c>
      <c r="I12" s="4">
        <v>3</v>
      </c>
      <c r="J12" s="12" t="s">
        <v>23</v>
      </c>
      <c r="K12" t="s">
        <v>24</v>
      </c>
      <c r="L12" s="12" t="s">
        <v>23</v>
      </c>
      <c r="M12" t="s">
        <v>24</v>
      </c>
    </row>
    <row r="13" spans="2:13" ht="13.5" x14ac:dyDescent="0.2">
      <c r="B13" s="3" t="s">
        <v>11</v>
      </c>
      <c r="C13" s="4">
        <f>COUNTIF(C5:C12, 3)</f>
        <v>8</v>
      </c>
      <c r="D13" s="4">
        <f t="shared" ref="D13:F13" si="0">COUNTIF(D5:D12, 3)</f>
        <v>8</v>
      </c>
      <c r="E13" s="4">
        <f t="shared" si="0"/>
        <v>7</v>
      </c>
      <c r="F13" s="4">
        <f t="shared" si="0"/>
        <v>8</v>
      </c>
      <c r="G13" s="4">
        <f>COUNTIF(G5:G12, 3)</f>
        <v>8</v>
      </c>
      <c r="H13" s="4">
        <f t="shared" ref="H13:I13" si="1">COUNTIF(H5:H12, 3)</f>
        <v>5</v>
      </c>
      <c r="I13" s="4">
        <f t="shared" si="1"/>
        <v>6</v>
      </c>
      <c r="J13" s="14">
        <f>AVERAGE(C13:G13)</f>
        <v>7.8</v>
      </c>
      <c r="K13" s="13">
        <f>J13/$B$12</f>
        <v>0.97499999999999998</v>
      </c>
      <c r="L13" s="14">
        <f>AVERAGE(H13:I13)</f>
        <v>5.5</v>
      </c>
      <c r="M13" s="13">
        <f>L13/$B$12</f>
        <v>0.6875</v>
      </c>
    </row>
    <row r="14" spans="2:13" ht="13.5" x14ac:dyDescent="0.2">
      <c r="B14" s="3" t="s">
        <v>12</v>
      </c>
      <c r="C14" s="4">
        <f>COUNTIF(C5:C12,2)</f>
        <v>0</v>
      </c>
      <c r="D14" s="4">
        <f t="shared" ref="D14:F14" si="2">COUNTIF(D5:D12,2)</f>
        <v>0</v>
      </c>
      <c r="E14" s="4">
        <f t="shared" si="2"/>
        <v>1</v>
      </c>
      <c r="F14" s="4">
        <f t="shared" si="2"/>
        <v>0</v>
      </c>
      <c r="G14" s="4">
        <f>COUNTIF(G5:G12,2)</f>
        <v>0</v>
      </c>
      <c r="H14" s="4">
        <f t="shared" ref="H14:I14" si="3">COUNTIF(H5:H12,2)</f>
        <v>3</v>
      </c>
      <c r="I14" s="4">
        <f t="shared" si="3"/>
        <v>2</v>
      </c>
      <c r="J14" s="14">
        <f>AVERAGE(C14:G14)</f>
        <v>0.2</v>
      </c>
      <c r="K14" s="13">
        <f>J14/$B$12</f>
        <v>2.5000000000000001E-2</v>
      </c>
      <c r="L14" s="14">
        <f>AVERAGE(H14:I14)</f>
        <v>2.5</v>
      </c>
      <c r="M14" s="13">
        <f>L14/$B$12</f>
        <v>0.3125</v>
      </c>
    </row>
    <row r="15" spans="2:13" ht="13.5" x14ac:dyDescent="0.2">
      <c r="B15" s="3" t="s">
        <v>13</v>
      </c>
      <c r="C15" s="4">
        <f>COUNTIF(C5:C12,1)</f>
        <v>0</v>
      </c>
      <c r="D15" s="4">
        <f t="shared" ref="D15:F15" si="4">COUNTIF(D5:D12,1)</f>
        <v>0</v>
      </c>
      <c r="E15" s="4">
        <f t="shared" si="4"/>
        <v>0</v>
      </c>
      <c r="F15" s="4">
        <f t="shared" si="4"/>
        <v>0</v>
      </c>
      <c r="G15" s="4">
        <f>COUNTIF(G5:G12,1)</f>
        <v>0</v>
      </c>
      <c r="H15" s="4">
        <f t="shared" ref="H15:I15" si="5">COUNTIF(H5:H12,1)</f>
        <v>0</v>
      </c>
      <c r="I15" s="4">
        <f t="shared" si="5"/>
        <v>0</v>
      </c>
      <c r="J15" s="14">
        <f>AVERAGE(C15:G15)</f>
        <v>0</v>
      </c>
      <c r="K15" s="13">
        <f>J15/$B$12</f>
        <v>0</v>
      </c>
      <c r="L15" s="14">
        <f>AVERAGE(H15:I15)</f>
        <v>0</v>
      </c>
      <c r="M15" s="13">
        <f>L15/$B$12</f>
        <v>0</v>
      </c>
    </row>
    <row r="17" spans="10:12" x14ac:dyDescent="0.2">
      <c r="J17">
        <f>AVERAGE(C5:G12)</f>
        <v>2.9750000000000001</v>
      </c>
      <c r="L17">
        <f>AVERAGE(H5:I12)</f>
        <v>2.6875</v>
      </c>
    </row>
    <row r="19" spans="10:12" x14ac:dyDescent="0.2">
      <c r="K19" t="s">
        <v>36</v>
      </c>
      <c r="L19">
        <f>AVERAGE(C5:I12)</f>
        <v>2.8928571428571428</v>
      </c>
    </row>
  </sheetData>
  <mergeCells count="2">
    <mergeCell ref="C2:G3"/>
    <mergeCell ref="H2:I3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20"/>
  <sheetViews>
    <sheetView topLeftCell="B1" zoomScale="90" zoomScaleNormal="90" workbookViewId="0">
      <selection activeCell="J5" sqref="J5:O16"/>
    </sheetView>
  </sheetViews>
  <sheetFormatPr defaultRowHeight="12.75" x14ac:dyDescent="0.2"/>
  <sheetData>
    <row r="2" spans="2:19" x14ac:dyDescent="0.2">
      <c r="B2" s="5" t="s">
        <v>0</v>
      </c>
      <c r="C2" s="15" t="s">
        <v>17</v>
      </c>
      <c r="D2" s="15"/>
      <c r="E2" s="15"/>
      <c r="F2" s="15"/>
      <c r="G2" s="15"/>
      <c r="H2" s="15"/>
      <c r="I2" s="15"/>
      <c r="J2" s="16" t="s">
        <v>18</v>
      </c>
      <c r="K2" s="16"/>
      <c r="L2" s="16"/>
      <c r="M2" s="16"/>
      <c r="N2" s="16"/>
      <c r="O2" s="16"/>
    </row>
    <row r="3" spans="2:19" x14ac:dyDescent="0.2">
      <c r="B3" s="5" t="s">
        <v>1</v>
      </c>
      <c r="C3" s="15"/>
      <c r="D3" s="15"/>
      <c r="E3" s="15"/>
      <c r="F3" s="15"/>
      <c r="G3" s="15"/>
      <c r="H3" s="15"/>
      <c r="I3" s="15"/>
      <c r="J3" s="16"/>
      <c r="K3" s="16"/>
      <c r="L3" s="16"/>
      <c r="M3" s="16"/>
      <c r="N3" s="16"/>
      <c r="O3" s="16"/>
    </row>
    <row r="4" spans="2:19" ht="25.5" x14ac:dyDescent="0.2">
      <c r="B4" s="1" t="s">
        <v>16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2">
        <v>6</v>
      </c>
    </row>
    <row r="5" spans="2:19" ht="13.5" x14ac:dyDescent="0.2">
      <c r="B5" s="3">
        <v>1</v>
      </c>
      <c r="C5" s="4">
        <v>3</v>
      </c>
      <c r="D5" s="4">
        <v>3</v>
      </c>
      <c r="E5" s="4">
        <v>3</v>
      </c>
      <c r="F5" s="4">
        <v>3</v>
      </c>
      <c r="G5" s="4">
        <v>3</v>
      </c>
      <c r="H5" s="4">
        <v>3</v>
      </c>
      <c r="I5" s="4">
        <v>3</v>
      </c>
      <c r="J5" s="4">
        <v>3</v>
      </c>
      <c r="K5" s="4">
        <v>2</v>
      </c>
      <c r="L5" s="4">
        <v>3</v>
      </c>
      <c r="M5" s="4">
        <v>3</v>
      </c>
      <c r="N5" s="4">
        <v>3</v>
      </c>
      <c r="O5" s="4">
        <v>3</v>
      </c>
    </row>
    <row r="6" spans="2:19" ht="13.5" x14ac:dyDescent="0.2">
      <c r="B6" s="3">
        <v>2</v>
      </c>
      <c r="C6" s="4">
        <v>3</v>
      </c>
      <c r="D6" s="4">
        <v>2</v>
      </c>
      <c r="E6" s="4">
        <v>3</v>
      </c>
      <c r="F6" s="4">
        <v>2</v>
      </c>
      <c r="G6" s="4">
        <v>3</v>
      </c>
      <c r="H6" s="4">
        <v>3</v>
      </c>
      <c r="I6" s="4">
        <v>3</v>
      </c>
      <c r="J6" s="4">
        <v>3</v>
      </c>
      <c r="K6" s="4">
        <v>3</v>
      </c>
      <c r="L6" s="4">
        <v>3</v>
      </c>
      <c r="M6" s="4">
        <v>3</v>
      </c>
      <c r="N6" s="4">
        <v>3</v>
      </c>
      <c r="O6" s="4">
        <v>3</v>
      </c>
    </row>
    <row r="7" spans="2:19" ht="13.5" x14ac:dyDescent="0.2">
      <c r="B7" s="3">
        <v>3</v>
      </c>
      <c r="C7" s="4">
        <v>3</v>
      </c>
      <c r="D7" s="4">
        <v>3</v>
      </c>
      <c r="E7" s="4">
        <v>3</v>
      </c>
      <c r="F7" s="4">
        <v>3</v>
      </c>
      <c r="G7" s="4">
        <v>2</v>
      </c>
      <c r="H7" s="4">
        <v>3</v>
      </c>
      <c r="I7" s="4">
        <v>3</v>
      </c>
      <c r="J7" s="4">
        <v>2</v>
      </c>
      <c r="K7" s="4">
        <v>3</v>
      </c>
      <c r="L7" s="4">
        <v>3</v>
      </c>
      <c r="M7" s="4">
        <v>3</v>
      </c>
      <c r="N7" s="4">
        <v>3</v>
      </c>
      <c r="O7" s="4">
        <v>3</v>
      </c>
    </row>
    <row r="8" spans="2:19" ht="13.5" x14ac:dyDescent="0.2">
      <c r="B8" s="3">
        <v>4</v>
      </c>
      <c r="C8" s="4">
        <v>3</v>
      </c>
      <c r="D8" s="4">
        <v>3</v>
      </c>
      <c r="E8" s="4">
        <v>3</v>
      </c>
      <c r="F8" s="4">
        <v>3</v>
      </c>
      <c r="G8" s="4">
        <v>3</v>
      </c>
      <c r="H8" s="4">
        <v>2</v>
      </c>
      <c r="I8" s="4">
        <v>3</v>
      </c>
      <c r="J8" s="4">
        <v>3</v>
      </c>
      <c r="K8" s="4">
        <v>2</v>
      </c>
      <c r="L8" s="4">
        <v>2</v>
      </c>
      <c r="M8" s="4">
        <v>3</v>
      </c>
      <c r="N8" s="4">
        <v>2</v>
      </c>
      <c r="O8" s="4">
        <v>2</v>
      </c>
    </row>
    <row r="9" spans="2:19" ht="13.5" x14ac:dyDescent="0.2">
      <c r="B9" s="3">
        <v>5</v>
      </c>
      <c r="C9" s="4">
        <v>3</v>
      </c>
      <c r="D9" s="4">
        <v>3</v>
      </c>
      <c r="E9" s="4">
        <v>3</v>
      </c>
      <c r="F9" s="4">
        <v>3</v>
      </c>
      <c r="G9" s="4">
        <v>3</v>
      </c>
      <c r="H9" s="4">
        <v>3</v>
      </c>
      <c r="I9" s="4">
        <v>2</v>
      </c>
      <c r="J9" s="4">
        <v>3</v>
      </c>
      <c r="K9" s="4">
        <v>3</v>
      </c>
      <c r="L9" s="4">
        <v>3</v>
      </c>
      <c r="M9" s="4">
        <v>2</v>
      </c>
      <c r="N9" s="4">
        <v>2</v>
      </c>
      <c r="O9" s="4">
        <v>3</v>
      </c>
    </row>
    <row r="10" spans="2:19" ht="13.5" x14ac:dyDescent="0.2">
      <c r="B10" s="3">
        <v>6</v>
      </c>
      <c r="C10" s="4">
        <v>3</v>
      </c>
      <c r="D10" s="4">
        <v>3</v>
      </c>
      <c r="E10" s="4">
        <v>3</v>
      </c>
      <c r="F10" s="4">
        <v>3</v>
      </c>
      <c r="G10" s="4">
        <v>3</v>
      </c>
      <c r="H10" s="4">
        <v>3</v>
      </c>
      <c r="I10" s="4">
        <v>3</v>
      </c>
      <c r="J10" s="4">
        <v>2</v>
      </c>
      <c r="K10" s="4">
        <v>3</v>
      </c>
      <c r="L10" s="4">
        <v>3</v>
      </c>
      <c r="M10" s="4">
        <v>2</v>
      </c>
      <c r="N10" s="4">
        <v>3</v>
      </c>
      <c r="O10" s="4">
        <v>2</v>
      </c>
    </row>
    <row r="11" spans="2:19" ht="13.5" x14ac:dyDescent="0.2">
      <c r="B11" s="3">
        <v>7</v>
      </c>
      <c r="C11" s="4">
        <v>2</v>
      </c>
      <c r="D11" s="4">
        <v>3</v>
      </c>
      <c r="E11" s="4">
        <v>2</v>
      </c>
      <c r="F11" s="4">
        <v>3</v>
      </c>
      <c r="G11" s="4">
        <v>3</v>
      </c>
      <c r="H11" s="4">
        <v>3</v>
      </c>
      <c r="I11" s="4">
        <v>3</v>
      </c>
      <c r="J11" s="4">
        <v>3</v>
      </c>
      <c r="K11" s="4">
        <v>3</v>
      </c>
      <c r="L11" s="4">
        <v>3</v>
      </c>
      <c r="M11" s="4">
        <v>2</v>
      </c>
      <c r="N11" s="4">
        <v>2</v>
      </c>
      <c r="O11" s="4">
        <v>2</v>
      </c>
    </row>
    <row r="12" spans="2:19" ht="13.5" x14ac:dyDescent="0.2">
      <c r="B12" s="3">
        <v>8</v>
      </c>
      <c r="C12" s="4">
        <v>3</v>
      </c>
      <c r="D12" s="4">
        <v>3</v>
      </c>
      <c r="E12" s="4">
        <v>2</v>
      </c>
      <c r="F12" s="4">
        <v>3</v>
      </c>
      <c r="G12" s="4">
        <v>3</v>
      </c>
      <c r="H12" s="4">
        <v>3</v>
      </c>
      <c r="I12" s="4">
        <v>3</v>
      </c>
      <c r="J12" s="4">
        <v>3</v>
      </c>
      <c r="K12" s="4">
        <v>3</v>
      </c>
      <c r="L12" s="4">
        <v>3</v>
      </c>
      <c r="M12" s="4">
        <v>2</v>
      </c>
      <c r="N12" s="4">
        <v>2</v>
      </c>
      <c r="O12" s="4">
        <v>3</v>
      </c>
      <c r="P12" t="s">
        <v>32</v>
      </c>
      <c r="R12" t="s">
        <v>33</v>
      </c>
    </row>
    <row r="13" spans="2:19" ht="13.5" x14ac:dyDescent="0.2">
      <c r="B13" s="3">
        <v>9</v>
      </c>
      <c r="C13" s="4">
        <v>3</v>
      </c>
      <c r="D13" s="4">
        <v>3</v>
      </c>
      <c r="E13" s="4">
        <v>3</v>
      </c>
      <c r="F13" s="4">
        <v>2</v>
      </c>
      <c r="G13" s="4">
        <v>3</v>
      </c>
      <c r="H13" s="4">
        <v>3</v>
      </c>
      <c r="I13" s="4">
        <v>3</v>
      </c>
      <c r="J13" s="4">
        <v>2</v>
      </c>
      <c r="K13" s="4">
        <v>3</v>
      </c>
      <c r="L13" s="4">
        <v>3</v>
      </c>
      <c r="M13" s="4">
        <v>3</v>
      </c>
      <c r="N13" s="4">
        <v>2</v>
      </c>
      <c r="O13" s="4">
        <v>3</v>
      </c>
      <c r="P13" s="12" t="s">
        <v>23</v>
      </c>
      <c r="Q13" t="s">
        <v>24</v>
      </c>
      <c r="R13" s="12" t="s">
        <v>23</v>
      </c>
      <c r="S13" t="s">
        <v>24</v>
      </c>
    </row>
    <row r="14" spans="2:19" ht="13.5" x14ac:dyDescent="0.2">
      <c r="B14" s="3" t="s">
        <v>11</v>
      </c>
      <c r="C14" s="4">
        <f>COUNTIF(C5:C13, 3)</f>
        <v>8</v>
      </c>
      <c r="D14" s="4">
        <f t="shared" ref="D14:O14" si="0">COUNTIF(D5:D13, 3)</f>
        <v>8</v>
      </c>
      <c r="E14" s="4">
        <f t="shared" si="0"/>
        <v>7</v>
      </c>
      <c r="F14" s="4">
        <f t="shared" si="0"/>
        <v>7</v>
      </c>
      <c r="G14" s="4">
        <f t="shared" si="0"/>
        <v>8</v>
      </c>
      <c r="H14" s="4">
        <f t="shared" si="0"/>
        <v>8</v>
      </c>
      <c r="I14" s="4">
        <f t="shared" si="0"/>
        <v>8</v>
      </c>
      <c r="J14" s="4">
        <f t="shared" si="0"/>
        <v>6</v>
      </c>
      <c r="K14" s="4">
        <f t="shared" si="0"/>
        <v>7</v>
      </c>
      <c r="L14" s="4">
        <f t="shared" si="0"/>
        <v>8</v>
      </c>
      <c r="M14" s="4">
        <f t="shared" si="0"/>
        <v>5</v>
      </c>
      <c r="N14" s="4">
        <f t="shared" si="0"/>
        <v>4</v>
      </c>
      <c r="O14" s="4">
        <f t="shared" si="0"/>
        <v>6</v>
      </c>
      <c r="P14" s="14">
        <f>AVERAGE(C14:I14)</f>
        <v>7.7142857142857144</v>
      </c>
      <c r="Q14" s="13">
        <f>P14/$B$13</f>
        <v>0.85714285714285721</v>
      </c>
      <c r="R14" s="14">
        <f>AVERAGE(J14:O14)</f>
        <v>6</v>
      </c>
      <c r="S14" s="13">
        <f>R14/$B$13</f>
        <v>0.66666666666666663</v>
      </c>
    </row>
    <row r="15" spans="2:19" ht="13.5" x14ac:dyDescent="0.2">
      <c r="B15" s="3" t="s">
        <v>12</v>
      </c>
      <c r="C15" s="4">
        <f>COUNTIF(C5:C13,2)</f>
        <v>1</v>
      </c>
      <c r="D15" s="4">
        <f t="shared" ref="D15:O15" si="1">COUNTIF(D5:D13,2)</f>
        <v>1</v>
      </c>
      <c r="E15" s="4">
        <f t="shared" si="1"/>
        <v>2</v>
      </c>
      <c r="F15" s="4">
        <f t="shared" si="1"/>
        <v>2</v>
      </c>
      <c r="G15" s="4">
        <f t="shared" si="1"/>
        <v>1</v>
      </c>
      <c r="H15" s="4">
        <f t="shared" si="1"/>
        <v>1</v>
      </c>
      <c r="I15" s="4">
        <f t="shared" si="1"/>
        <v>1</v>
      </c>
      <c r="J15" s="4">
        <f t="shared" si="1"/>
        <v>3</v>
      </c>
      <c r="K15" s="4">
        <f t="shared" si="1"/>
        <v>2</v>
      </c>
      <c r="L15" s="4">
        <f t="shared" si="1"/>
        <v>1</v>
      </c>
      <c r="M15" s="4">
        <f t="shared" si="1"/>
        <v>4</v>
      </c>
      <c r="N15" s="4">
        <f t="shared" si="1"/>
        <v>5</v>
      </c>
      <c r="O15" s="4">
        <f t="shared" si="1"/>
        <v>3</v>
      </c>
      <c r="P15" s="14">
        <f>AVERAGE(C15:I15)</f>
        <v>1.2857142857142858</v>
      </c>
      <c r="Q15" s="13">
        <f>P15/$B$13</f>
        <v>0.14285714285714288</v>
      </c>
      <c r="R15" s="14">
        <f>AVERAGE(J15:O15)</f>
        <v>3</v>
      </c>
      <c r="S15" s="13">
        <f>R15/$B$13</f>
        <v>0.33333333333333331</v>
      </c>
    </row>
    <row r="16" spans="2:19" ht="13.5" x14ac:dyDescent="0.2">
      <c r="B16" s="3" t="s">
        <v>13</v>
      </c>
      <c r="C16" s="4">
        <f>COUNTIF(C5:C13,1)</f>
        <v>0</v>
      </c>
      <c r="D16" s="4">
        <f t="shared" ref="D16:O16" si="2">COUNTIF(D5:D13,1)</f>
        <v>0</v>
      </c>
      <c r="E16" s="4">
        <f t="shared" si="2"/>
        <v>0</v>
      </c>
      <c r="F16" s="4">
        <f t="shared" si="2"/>
        <v>0</v>
      </c>
      <c r="G16" s="4">
        <f t="shared" si="2"/>
        <v>0</v>
      </c>
      <c r="H16" s="4">
        <f t="shared" si="2"/>
        <v>0</v>
      </c>
      <c r="I16" s="4">
        <f t="shared" si="2"/>
        <v>0</v>
      </c>
      <c r="J16" s="4">
        <f t="shared" si="2"/>
        <v>0</v>
      </c>
      <c r="K16" s="4">
        <f t="shared" si="2"/>
        <v>0</v>
      </c>
      <c r="L16" s="4">
        <f t="shared" si="2"/>
        <v>0</v>
      </c>
      <c r="M16" s="4">
        <f t="shared" si="2"/>
        <v>0</v>
      </c>
      <c r="N16" s="4">
        <f t="shared" si="2"/>
        <v>0</v>
      </c>
      <c r="O16" s="4">
        <f t="shared" si="2"/>
        <v>0</v>
      </c>
      <c r="P16" s="14">
        <f>AVERAGE(C16:I16)</f>
        <v>0</v>
      </c>
      <c r="Q16" s="13">
        <f>P16/$B$13</f>
        <v>0</v>
      </c>
      <c r="R16" s="14">
        <f>AVERAGE(J16:O16)</f>
        <v>0</v>
      </c>
      <c r="S16" s="13">
        <f>R16/$B$13</f>
        <v>0</v>
      </c>
    </row>
    <row r="18" spans="16:18" x14ac:dyDescent="0.2">
      <c r="P18">
        <f>AVERAGE(C5:I13)</f>
        <v>2.8571428571428572</v>
      </c>
      <c r="R18">
        <f>AVERAGE(J5:O13)</f>
        <v>2.6666666666666665</v>
      </c>
    </row>
    <row r="20" spans="16:18" x14ac:dyDescent="0.2">
      <c r="R20">
        <f>AVERAGE(C5:O13)</f>
        <v>2.7692307692307692</v>
      </c>
    </row>
  </sheetData>
  <mergeCells count="2">
    <mergeCell ref="C2:I3"/>
    <mergeCell ref="J2:O3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0"/>
  <sheetViews>
    <sheetView tabSelected="1" workbookViewId="0">
      <selection activeCell="B16" sqref="B16"/>
    </sheetView>
  </sheetViews>
  <sheetFormatPr defaultRowHeight="12.75" x14ac:dyDescent="0.2"/>
  <cols>
    <col min="2" max="2" width="21" customWidth="1"/>
  </cols>
  <sheetData>
    <row r="2" spans="2:11" x14ac:dyDescent="0.2">
      <c r="B2" s="9" t="s">
        <v>19</v>
      </c>
      <c r="C2" s="9"/>
      <c r="D2" s="9"/>
      <c r="E2" s="9"/>
      <c r="F2" s="9"/>
      <c r="G2" s="9"/>
      <c r="H2" s="9"/>
      <c r="I2" s="9"/>
    </row>
    <row r="3" spans="2:11" x14ac:dyDescent="0.2">
      <c r="B3" s="6" t="s">
        <v>20</v>
      </c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</row>
    <row r="4" spans="2:11" x14ac:dyDescent="0.2">
      <c r="B4" s="7" t="s">
        <v>37</v>
      </c>
      <c r="C4" s="7" t="s">
        <v>43</v>
      </c>
      <c r="D4" s="7" t="s">
        <v>22</v>
      </c>
      <c r="E4" s="7" t="s">
        <v>21</v>
      </c>
      <c r="F4" s="7" t="s">
        <v>44</v>
      </c>
      <c r="G4" s="7" t="s">
        <v>46</v>
      </c>
      <c r="H4" s="7" t="s">
        <v>45</v>
      </c>
      <c r="I4" s="7" t="s">
        <v>21</v>
      </c>
      <c r="J4" s="7" t="s">
        <v>44</v>
      </c>
      <c r="K4" s="7" t="s">
        <v>48</v>
      </c>
    </row>
    <row r="5" spans="2:11" x14ac:dyDescent="0.2">
      <c r="B5" s="7" t="s">
        <v>38</v>
      </c>
      <c r="C5" s="7"/>
      <c r="D5" s="7" t="s">
        <v>45</v>
      </c>
      <c r="E5" s="7" t="s">
        <v>44</v>
      </c>
      <c r="F5" s="7"/>
      <c r="G5" s="7" t="s">
        <v>44</v>
      </c>
      <c r="H5" s="7"/>
      <c r="I5" s="7" t="s">
        <v>45</v>
      </c>
      <c r="J5" s="7"/>
      <c r="K5" s="7" t="s">
        <v>43</v>
      </c>
    </row>
    <row r="6" spans="2:11" x14ac:dyDescent="0.2">
      <c r="B6" s="7" t="s">
        <v>49</v>
      </c>
      <c r="C6" s="7" t="s">
        <v>43</v>
      </c>
      <c r="D6" s="7"/>
      <c r="E6" s="7" t="s">
        <v>47</v>
      </c>
      <c r="F6" s="7" t="s">
        <v>43</v>
      </c>
      <c r="G6" s="7"/>
      <c r="H6" s="7" t="s">
        <v>45</v>
      </c>
      <c r="I6" s="7"/>
      <c r="J6" s="7" t="s">
        <v>44</v>
      </c>
      <c r="K6" s="7"/>
    </row>
    <row r="7" spans="2:11" x14ac:dyDescent="0.2">
      <c r="B7" s="7" t="s">
        <v>39</v>
      </c>
      <c r="C7" s="7"/>
      <c r="D7" s="7" t="s">
        <v>43</v>
      </c>
      <c r="E7" s="7"/>
      <c r="F7" s="7" t="s">
        <v>45</v>
      </c>
      <c r="G7" s="7" t="s">
        <v>43</v>
      </c>
      <c r="H7" s="7"/>
      <c r="I7" s="7"/>
      <c r="J7" s="7" t="s">
        <v>45</v>
      </c>
      <c r="K7" s="7"/>
    </row>
    <row r="8" spans="2:11" x14ac:dyDescent="0.2">
      <c r="B8" s="7" t="s">
        <v>40</v>
      </c>
      <c r="C8" s="7" t="s">
        <v>44</v>
      </c>
      <c r="D8" s="7" t="s">
        <v>45</v>
      </c>
      <c r="E8" s="7"/>
      <c r="F8" s="8"/>
      <c r="G8" s="7"/>
      <c r="H8" s="7"/>
      <c r="I8" s="7" t="s">
        <v>45</v>
      </c>
      <c r="J8" s="7"/>
      <c r="K8" s="7" t="s">
        <v>43</v>
      </c>
    </row>
    <row r="9" spans="2:11" x14ac:dyDescent="0.2">
      <c r="B9" s="7" t="s">
        <v>41</v>
      </c>
      <c r="C9" s="7"/>
      <c r="D9" s="8"/>
      <c r="E9" s="7" t="s">
        <v>44</v>
      </c>
      <c r="F9" s="7"/>
      <c r="G9" s="7" t="s">
        <v>44</v>
      </c>
      <c r="H9" s="7" t="s">
        <v>44</v>
      </c>
      <c r="I9" s="7"/>
      <c r="J9" s="7" t="s">
        <v>45</v>
      </c>
      <c r="K9" s="7" t="s">
        <v>46</v>
      </c>
    </row>
    <row r="10" spans="2:11" x14ac:dyDescent="0.2">
      <c r="B10" s="7" t="s">
        <v>42</v>
      </c>
      <c r="C10" s="7" t="s">
        <v>45</v>
      </c>
      <c r="D10" s="7"/>
      <c r="E10" s="7"/>
      <c r="F10" s="7" t="s">
        <v>45</v>
      </c>
      <c r="G10" s="8"/>
      <c r="H10" s="7" t="s">
        <v>45</v>
      </c>
      <c r="I10" s="7" t="s">
        <v>47</v>
      </c>
      <c r="J10" s="7"/>
      <c r="K10" s="7"/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L11,L12,L13</vt:lpstr>
      <vt:lpstr>L21,L22</vt:lpstr>
      <vt:lpstr>L31,L32</vt:lpstr>
      <vt:lpstr>L41,L42</vt:lpstr>
      <vt:lpstr>EMBA541 Case</vt:lpstr>
    </vt:vector>
  </TitlesOfParts>
  <Company>kaist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HSKim</cp:lastModifiedBy>
  <cp:lastPrinted>2012-02-20T02:57:56Z</cp:lastPrinted>
  <dcterms:created xsi:type="dcterms:W3CDTF">2012-02-17T00:52:11Z</dcterms:created>
  <dcterms:modified xsi:type="dcterms:W3CDTF">2013-09-06T01:39:58Z</dcterms:modified>
</cp:coreProperties>
</file>