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L1" sheetId="1" r:id="rId1"/>
    <sheet name="L2" sheetId="2" r:id="rId2"/>
    <sheet name="L3" sheetId="3" r:id="rId3"/>
    <sheet name="L4" sheetId="4" r:id="rId4"/>
    <sheet name="L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C83" i="2"/>
  <c r="D83" i="2"/>
  <c r="E83" i="2"/>
  <c r="F83" i="2"/>
  <c r="G83" i="2"/>
  <c r="H83" i="2"/>
  <c r="I83" i="2"/>
  <c r="E60" i="3" l="1"/>
  <c r="E61" i="3"/>
  <c r="E59" i="3"/>
  <c r="D51" i="2"/>
  <c r="E51" i="2"/>
  <c r="F51" i="2"/>
  <c r="G51" i="2"/>
  <c r="H51" i="2"/>
  <c r="I51" i="2"/>
  <c r="C51" i="2"/>
  <c r="C60" i="4"/>
  <c r="K22" i="4"/>
  <c r="D59" i="3"/>
  <c r="C60" i="3"/>
  <c r="C59" i="3"/>
  <c r="J49" i="2"/>
  <c r="J50" i="2"/>
  <c r="J48" i="2"/>
  <c r="K54" i="3"/>
  <c r="K55" i="3"/>
  <c r="K53" i="3"/>
  <c r="L23" i="3"/>
  <c r="L24" i="3"/>
  <c r="L22" i="3"/>
  <c r="G61" i="5"/>
  <c r="F61" i="5"/>
  <c r="F62" i="5"/>
  <c r="G62" i="5" s="1"/>
  <c r="F60" i="5"/>
  <c r="G28" i="5"/>
  <c r="G29" i="5"/>
  <c r="G27" i="5"/>
  <c r="H27" i="5" s="1"/>
  <c r="F55" i="4"/>
  <c r="G55" i="4" s="1"/>
  <c r="H23" i="4"/>
  <c r="C61" i="4" s="1"/>
  <c r="E61" i="4" s="1"/>
  <c r="H24" i="4"/>
  <c r="H22" i="4"/>
  <c r="I22" i="4" s="1"/>
  <c r="G53" i="4"/>
  <c r="F54" i="4"/>
  <c r="G54" i="4" s="1"/>
  <c r="F53" i="4"/>
  <c r="J54" i="3"/>
  <c r="J55" i="3"/>
  <c r="J53" i="3"/>
  <c r="K23" i="3"/>
  <c r="K24" i="3"/>
  <c r="K22" i="3"/>
  <c r="J80" i="2"/>
  <c r="J81" i="2"/>
  <c r="J82" i="2"/>
  <c r="H54" i="1"/>
  <c r="H55" i="1"/>
  <c r="H56" i="1"/>
  <c r="I54" i="1" s="1"/>
  <c r="H28" i="5" l="1"/>
  <c r="C67" i="5"/>
  <c r="E67" i="5" s="1"/>
  <c r="G60" i="5"/>
  <c r="C66" i="5"/>
  <c r="H29" i="5"/>
  <c r="E62" i="4"/>
  <c r="I24" i="4"/>
  <c r="E60" i="4"/>
  <c r="D60" i="4"/>
  <c r="I23" i="4"/>
  <c r="I55" i="1"/>
  <c r="K81" i="2"/>
  <c r="K50" i="2"/>
  <c r="K49" i="2"/>
  <c r="K48" i="2"/>
  <c r="K80" i="2"/>
  <c r="K82" i="2"/>
  <c r="I56" i="1"/>
  <c r="E68" i="5" l="1"/>
  <c r="D66" i="5"/>
  <c r="E66" i="5"/>
  <c r="H23" i="1"/>
  <c r="H24" i="1"/>
  <c r="H25" i="1"/>
  <c r="I23" i="2"/>
  <c r="I24" i="2"/>
  <c r="I25" i="2"/>
  <c r="D63" i="5"/>
  <c r="E63" i="5"/>
  <c r="C63" i="5"/>
  <c r="D30" i="5"/>
  <c r="E30" i="5"/>
  <c r="F30" i="5"/>
  <c r="C30" i="5"/>
  <c r="D56" i="4"/>
  <c r="E56" i="4"/>
  <c r="C56" i="4"/>
  <c r="D25" i="4"/>
  <c r="E25" i="4"/>
  <c r="F25" i="4"/>
  <c r="G25" i="4"/>
  <c r="C25" i="4"/>
  <c r="D56" i="3"/>
  <c r="E56" i="3"/>
  <c r="F56" i="3"/>
  <c r="G56" i="3"/>
  <c r="H56" i="3"/>
  <c r="I56" i="3"/>
  <c r="C56" i="3"/>
  <c r="D25" i="3"/>
  <c r="E25" i="3"/>
  <c r="F25" i="3"/>
  <c r="G25" i="3"/>
  <c r="H25" i="3"/>
  <c r="I25" i="3"/>
  <c r="J25" i="3"/>
  <c r="C25" i="3"/>
  <c r="H26" i="2"/>
  <c r="G26" i="2"/>
  <c r="F26" i="2"/>
  <c r="E26" i="2"/>
  <c r="D26" i="2"/>
  <c r="C26" i="2"/>
  <c r="G57" i="1"/>
  <c r="F57" i="1"/>
  <c r="E57" i="1"/>
  <c r="D57" i="1"/>
  <c r="C57" i="1"/>
  <c r="G26" i="1"/>
  <c r="F26" i="1"/>
  <c r="E26" i="1"/>
  <c r="D26" i="1"/>
  <c r="C26" i="1"/>
  <c r="C88" i="2" l="1"/>
  <c r="J24" i="2"/>
  <c r="J25" i="2"/>
  <c r="C89" i="2"/>
  <c r="J23" i="2"/>
  <c r="C87" i="2"/>
  <c r="D64" i="1"/>
  <c r="I24" i="1"/>
  <c r="D63" i="1"/>
  <c r="I23" i="1"/>
  <c r="I25" i="1"/>
  <c r="E87" i="2" l="1"/>
  <c r="F64" i="1"/>
  <c r="F65" i="1"/>
  <c r="F63" i="1"/>
  <c r="E88" i="2"/>
  <c r="E89" i="2"/>
  <c r="D87" i="2"/>
</calcChain>
</file>

<file path=xl/sharedStrings.xml><?xml version="1.0" encoding="utf-8"?>
<sst xmlns="http://schemas.openxmlformats.org/spreadsheetml/2006/main" count="187" uniqueCount="112">
  <si>
    <t>Assessment Learning Goal 1(L12): SMB594 (N=19)</t>
  </si>
  <si>
    <t>Leadership and Teamwork</t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</si>
  <si>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assignment evaluation by faculty</t>
    </r>
  </si>
  <si>
    <t>Student</t>
  </si>
  <si>
    <t>number</t>
  </si>
  <si>
    <r>
      <t xml:space="preserve">L12 </t>
    </r>
    <r>
      <rPr>
        <b/>
        <sz val="9"/>
        <color rgb="FF000000"/>
        <rFont val="Times New Roman"/>
        <family val="1"/>
      </rPr>
      <t>(Trait)</t>
    </r>
  </si>
  <si>
    <t>Commitment</t>
  </si>
  <si>
    <t>Balance between task and interpersonal relations</t>
  </si>
  <si>
    <t>Contributions</t>
  </si>
  <si>
    <t>Stays on track</t>
  </si>
  <si>
    <t>Working with stakeholders</t>
  </si>
  <si>
    <t>3 point total</t>
  </si>
  <si>
    <t>2 point total</t>
  </si>
  <si>
    <t>1 point total</t>
  </si>
  <si>
    <t>Assessment Learning Goal 2(L22): SMB594 (N=19)</t>
  </si>
  <si>
    <t>Domain Expertise in Creating and Managing Social Ventures</t>
  </si>
  <si>
    <r>
      <t xml:space="preserve">- Using </t>
    </r>
    <r>
      <rPr>
        <sz val="10"/>
        <color theme="1"/>
        <rFont val="Times New Roman"/>
        <family val="1"/>
      </rPr>
      <t>course-embedded assignment evaluation by faculty</t>
    </r>
  </si>
  <si>
    <t>Student number</t>
  </si>
  <si>
    <r>
      <t xml:space="preserve">L22 </t>
    </r>
    <r>
      <rPr>
        <b/>
        <sz val="9"/>
        <color rgb="FF000000"/>
        <rFont val="Times New Roman"/>
        <family val="1"/>
      </rPr>
      <t>(Trait)</t>
    </r>
  </si>
  <si>
    <t>Integration and synthesis of knowledge</t>
  </si>
  <si>
    <t>Finding of real problems</t>
  </si>
  <si>
    <t>Appropriate supporting data/evidence</t>
  </si>
  <si>
    <t>Application of knowledge and tools to cases</t>
  </si>
  <si>
    <t>Development of new business cases</t>
  </si>
  <si>
    <t>Understanding of management systems</t>
  </si>
  <si>
    <t>Application of tools and systems into new business development</t>
  </si>
  <si>
    <t>Assessment Learning Goal 3(L32): SMB594 (N=19)</t>
  </si>
  <si>
    <t>Communication</t>
  </si>
  <si>
    <r>
      <t xml:space="preserve">- Using </t>
    </r>
    <r>
      <rPr>
        <sz val="10"/>
        <color theme="1"/>
        <rFont val="Times New Roman"/>
        <family val="1"/>
      </rPr>
      <t>course-embedded presentation evaluation by faculty</t>
    </r>
  </si>
  <si>
    <r>
      <t xml:space="preserve">L32 </t>
    </r>
    <r>
      <rPr>
        <b/>
        <sz val="9"/>
        <color rgb="FF000000"/>
        <rFont val="Times New Roman"/>
        <family val="1"/>
      </rPr>
      <t>(Trait)</t>
    </r>
  </si>
  <si>
    <t>Organization</t>
  </si>
  <si>
    <t>Quality of slides</t>
  </si>
  <si>
    <t>Voice quality and pace</t>
  </si>
  <si>
    <t>Mannerisms</t>
  </si>
  <si>
    <t>Professionalism</t>
  </si>
  <si>
    <t>Use of media/rapport with audience</t>
  </si>
  <si>
    <t>Ability to answer questions</t>
  </si>
  <si>
    <t>Assessment Learning Goal 4(L42): SMB594 (N=19)</t>
  </si>
  <si>
    <t>Ethically &amp; Socially Conscious Reasoning</t>
  </si>
  <si>
    <r>
      <t xml:space="preserve">L42 </t>
    </r>
    <r>
      <rPr>
        <b/>
        <sz val="9"/>
        <color rgb="FF000000"/>
        <rFont val="Times New Roman"/>
        <family val="1"/>
      </rPr>
      <t>(Trait)</t>
    </r>
  </si>
  <si>
    <t>Importance</t>
  </si>
  <si>
    <t>Understanding</t>
  </si>
  <si>
    <t>Compliance</t>
  </si>
  <si>
    <t>3 point</t>
  </si>
  <si>
    <t>2 point</t>
  </si>
  <si>
    <t>1 point</t>
  </si>
  <si>
    <t>Assessment Learning Goal 5(L51): SMB594 (N=19)</t>
  </si>
  <si>
    <t>Global Perspective</t>
  </si>
  <si>
    <r>
      <t>-</t>
    </r>
    <r>
      <rPr>
        <sz val="7"/>
        <color rgb="FF000000"/>
        <rFont val="Times New Roman"/>
        <family val="1"/>
      </rPr>
      <t> </t>
    </r>
    <r>
      <rPr>
        <sz val="10"/>
        <color rgb="FF000000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presentation evaluation by faculty</t>
    </r>
  </si>
  <si>
    <r>
      <t xml:space="preserve">L51 </t>
    </r>
    <r>
      <rPr>
        <b/>
        <sz val="9"/>
        <color rgb="FF000000"/>
        <rFont val="Times New Roman"/>
        <family val="1"/>
      </rPr>
      <t>(Trait)</t>
    </r>
  </si>
  <si>
    <t>Identification of global issues</t>
  </si>
  <si>
    <t>Analysis of global issues</t>
  </si>
  <si>
    <t xml:space="preserve">Application of analysis to global business situation </t>
  </si>
  <si>
    <t>Cultural differences</t>
  </si>
  <si>
    <t>Assessment Learning Goal 5(L52): SMB594 (N=19)</t>
  </si>
  <si>
    <r>
      <t xml:space="preserve">L52 </t>
    </r>
    <r>
      <rPr>
        <b/>
        <sz val="9"/>
        <color rgb="FF000000"/>
        <rFont val="Times New Roman"/>
        <family val="1"/>
      </rPr>
      <t>(Trait)</t>
    </r>
  </si>
  <si>
    <t>Knowledge</t>
  </si>
  <si>
    <t>Comprehension</t>
  </si>
  <si>
    <t>Assessment Learning Goal 1(L11): SMB536 (N=14)</t>
  </si>
  <si>
    <r>
      <t xml:space="preserve">L11 </t>
    </r>
    <r>
      <rPr>
        <b/>
        <sz val="9"/>
        <color rgb="FF000000"/>
        <rFont val="Times New Roman"/>
        <family val="1"/>
      </rPr>
      <t>(Trait)</t>
    </r>
  </si>
  <si>
    <t>Confidence</t>
  </si>
  <si>
    <t>Ability to listen</t>
  </si>
  <si>
    <t>Agenda</t>
  </si>
  <si>
    <t>Assessment Learning Goal 2(L21): SMB536 (N=14)</t>
  </si>
  <si>
    <t>- Using course-embedded survey.</t>
  </si>
  <si>
    <r>
      <t xml:space="preserve">L21 </t>
    </r>
    <r>
      <rPr>
        <b/>
        <sz val="9"/>
        <color rgb="FF000000"/>
        <rFont val="Times New Roman"/>
        <family val="1"/>
      </rPr>
      <t>(Trait)</t>
    </r>
  </si>
  <si>
    <t>Professional knowledge</t>
  </si>
  <si>
    <t>Management principle</t>
  </si>
  <si>
    <t>Application of management tools</t>
  </si>
  <si>
    <t>Application of financial analysis</t>
  </si>
  <si>
    <t>Case analysis</t>
  </si>
  <si>
    <t>Qualitative and quantitative analysis</t>
  </si>
  <si>
    <t>Assessment Learning Goal 4(L41): SMB536 (N=14)</t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</si>
  <si>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Book Antiqua"/>
        <family val="1"/>
      </rPr>
      <t>Using course-embedded assignment evaluation by faculty</t>
    </r>
  </si>
  <si>
    <r>
      <t xml:space="preserve">L41 </t>
    </r>
    <r>
      <rPr>
        <b/>
        <sz val="9"/>
        <color rgb="FF000000"/>
        <rFont val="Times New Roman"/>
        <family val="1"/>
      </rPr>
      <t>(Trait)</t>
    </r>
  </si>
  <si>
    <t>Identifies dilemma</t>
  </si>
  <si>
    <t>Stakeholders consideration</t>
  </si>
  <si>
    <t>Options development</t>
  </si>
  <si>
    <t>Options evaluation</t>
  </si>
  <si>
    <t>Decision and action</t>
  </si>
  <si>
    <t>Assessment Learning Goal 3(L31): SMB536 (N=14)</t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</si>
  <si>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Book Antiqua"/>
        <family val="1"/>
      </rPr>
      <t>Using course-embedded presentation evaluation by faculty</t>
    </r>
  </si>
  <si>
    <r>
      <t xml:space="preserve">L31 </t>
    </r>
    <r>
      <rPr>
        <b/>
        <sz val="9"/>
        <color rgb="FF000000"/>
        <rFont val="Times New Roman"/>
        <family val="1"/>
      </rPr>
      <t>(Trait)</t>
    </r>
  </si>
  <si>
    <t>Clear introduction and background</t>
  </si>
  <si>
    <t>Discipline-related concepts and issues</t>
  </si>
  <si>
    <t>Internally consistent arguments</t>
  </si>
  <si>
    <t>Logic and organization</t>
  </si>
  <si>
    <t>Consistent conclusions</t>
  </si>
  <si>
    <t>Style and grammar</t>
  </si>
  <si>
    <t>Effective literature search skills</t>
  </si>
  <si>
    <t>Documents sources</t>
  </si>
  <si>
    <t>- Using course-embedded assignment evaluation by faculty</t>
    <phoneticPr fontId="11" type="noConversion"/>
  </si>
  <si>
    <t>Ratio</t>
    <phoneticPr fontId="11" type="noConversion"/>
  </si>
  <si>
    <t>average</t>
    <phoneticPr fontId="11" type="noConversion"/>
  </si>
  <si>
    <t>ratio</t>
    <phoneticPr fontId="11" type="noConversion"/>
  </si>
  <si>
    <t>Ratio</t>
    <phoneticPr fontId="11" type="noConversion"/>
  </si>
  <si>
    <t>Ratio</t>
    <phoneticPr fontId="11" type="noConversion"/>
  </si>
  <si>
    <t>L1평균</t>
    <phoneticPr fontId="11" type="noConversion"/>
  </si>
  <si>
    <t>average score</t>
    <phoneticPr fontId="11" type="noConversion"/>
  </si>
  <si>
    <t>average score</t>
    <phoneticPr fontId="11" type="noConversion"/>
  </si>
  <si>
    <t>Assessment Learning Goal 2(L22): SMB536 (N=14)</t>
  </si>
  <si>
    <t>L2평균</t>
    <phoneticPr fontId="11" type="noConversion"/>
  </si>
  <si>
    <t>Average Score</t>
    <phoneticPr fontId="11" type="noConversion"/>
  </si>
  <si>
    <t>L3평균</t>
    <phoneticPr fontId="11" type="noConversion"/>
  </si>
  <si>
    <t>average score</t>
    <phoneticPr fontId="11" type="noConversion"/>
  </si>
  <si>
    <t>average score</t>
    <phoneticPr fontId="11" type="noConversion"/>
  </si>
  <si>
    <t>ratio</t>
    <phoneticPr fontId="11" type="noConversion"/>
  </si>
  <si>
    <t>ratio</t>
    <phoneticPr fontId="11" type="noConversion"/>
  </si>
  <si>
    <t>ratio</t>
    <phoneticPr fontId="11" type="noConversion"/>
  </si>
  <si>
    <t>ratio</t>
    <phoneticPr fontId="11" type="noConversion"/>
  </si>
  <si>
    <t>Average</t>
    <phoneticPr fontId="11" type="noConversion"/>
  </si>
  <si>
    <t>Average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</si>
</sst>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Book Antiqua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Book Antiqua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8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Border="1"/>
    <xf numFmtId="9" fontId="0" fillId="0" borderId="20" xfId="0" applyNumberFormat="1" applyBorder="1"/>
    <xf numFmtId="9" fontId="0" fillId="0" borderId="20" xfId="1" applyFont="1" applyBorder="1" applyAlignment="1"/>
    <xf numFmtId="0" fontId="0" fillId="0" borderId="0" xfId="0" applyBorder="1"/>
    <xf numFmtId="9" fontId="0" fillId="0" borderId="21" xfId="0" applyNumberFormat="1" applyBorder="1"/>
    <xf numFmtId="0" fontId="13" fillId="0" borderId="20" xfId="0" applyFont="1" applyBorder="1"/>
    <xf numFmtId="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22" xfId="0" applyFont="1" applyBorder="1"/>
    <xf numFmtId="0" fontId="0" fillId="0" borderId="22" xfId="0" applyBorder="1"/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4"/>
  <sheetViews>
    <sheetView showGridLines="0" workbookViewId="0">
      <selection activeCell="I33" sqref="I33"/>
    </sheetView>
  </sheetViews>
  <sheetFormatPr defaultRowHeight="16.5" x14ac:dyDescent="0.3"/>
  <cols>
    <col min="3" max="7" width="9.375" bestFit="1" customWidth="1"/>
  </cols>
  <sheetData>
    <row r="3" spans="2:8" ht="17.25" thickBot="1" x14ac:dyDescent="0.35"/>
    <row r="4" spans="2:8" x14ac:dyDescent="0.3">
      <c r="B4" s="25" t="s">
        <v>58</v>
      </c>
      <c r="C4" s="26"/>
      <c r="D4" s="26"/>
      <c r="E4" s="26"/>
      <c r="F4" s="26"/>
      <c r="G4" s="27"/>
    </row>
    <row r="5" spans="2:8" x14ac:dyDescent="0.3">
      <c r="B5" s="28" t="s">
        <v>1</v>
      </c>
      <c r="C5" s="29"/>
      <c r="D5" s="29"/>
      <c r="E5" s="29"/>
      <c r="F5" s="29"/>
      <c r="G5" s="30"/>
    </row>
    <row r="6" spans="2:8" ht="17.25" thickBot="1" x14ac:dyDescent="0.35">
      <c r="B6" s="31" t="s">
        <v>91</v>
      </c>
      <c r="C6" s="32"/>
      <c r="D6" s="32"/>
      <c r="E6" s="32"/>
      <c r="F6" s="32"/>
      <c r="G6" s="33"/>
    </row>
    <row r="7" spans="2:8" ht="17.25" thickBot="1" x14ac:dyDescent="0.35">
      <c r="B7" s="3" t="s">
        <v>3</v>
      </c>
      <c r="C7" s="34" t="s">
        <v>59</v>
      </c>
      <c r="D7" s="35"/>
      <c r="E7" s="35"/>
      <c r="F7" s="35"/>
      <c r="G7" s="47"/>
    </row>
    <row r="8" spans="2:8" ht="60.75" thickBot="1" x14ac:dyDescent="0.35">
      <c r="B8" s="4" t="s">
        <v>4</v>
      </c>
      <c r="C8" s="5" t="s">
        <v>60</v>
      </c>
      <c r="D8" s="5" t="s">
        <v>7</v>
      </c>
      <c r="E8" s="5" t="s">
        <v>61</v>
      </c>
      <c r="F8" s="16" t="s">
        <v>9</v>
      </c>
      <c r="G8" s="51" t="s">
        <v>62</v>
      </c>
    </row>
    <row r="9" spans="2:8" ht="17.25" thickBot="1" x14ac:dyDescent="0.35">
      <c r="B9" s="6">
        <v>1</v>
      </c>
      <c r="C9" s="7">
        <v>2</v>
      </c>
      <c r="D9" s="7">
        <v>2</v>
      </c>
      <c r="E9" s="7">
        <v>3</v>
      </c>
      <c r="F9" s="1">
        <v>3</v>
      </c>
      <c r="G9" s="49">
        <v>3</v>
      </c>
      <c r="H9" s="21"/>
    </row>
    <row r="10" spans="2:8" ht="17.25" thickBot="1" x14ac:dyDescent="0.35">
      <c r="B10" s="6">
        <v>2</v>
      </c>
      <c r="C10" s="7">
        <v>2</v>
      </c>
      <c r="D10" s="7">
        <v>2</v>
      </c>
      <c r="E10" s="7">
        <v>3</v>
      </c>
      <c r="F10" s="1">
        <v>3</v>
      </c>
      <c r="G10" s="49">
        <v>3</v>
      </c>
      <c r="H10" s="21"/>
    </row>
    <row r="11" spans="2:8" ht="17.25" thickBot="1" x14ac:dyDescent="0.35">
      <c r="B11" s="6">
        <v>3</v>
      </c>
      <c r="C11" s="7">
        <v>3</v>
      </c>
      <c r="D11" s="7">
        <v>3</v>
      </c>
      <c r="E11" s="7">
        <v>2</v>
      </c>
      <c r="F11" s="1">
        <v>3</v>
      </c>
      <c r="G11" s="49">
        <v>3</v>
      </c>
      <c r="H11" s="21"/>
    </row>
    <row r="12" spans="2:8" ht="17.25" thickBot="1" x14ac:dyDescent="0.35">
      <c r="B12" s="6">
        <v>4</v>
      </c>
      <c r="C12" s="7">
        <v>3</v>
      </c>
      <c r="D12" s="7">
        <v>2</v>
      </c>
      <c r="E12" s="7">
        <v>2</v>
      </c>
      <c r="F12" s="1">
        <v>3</v>
      </c>
      <c r="G12" s="49">
        <v>3</v>
      </c>
      <c r="H12" s="21"/>
    </row>
    <row r="13" spans="2:8" ht="17.25" thickBot="1" x14ac:dyDescent="0.35">
      <c r="B13" s="6">
        <v>5</v>
      </c>
      <c r="C13" s="7">
        <v>3</v>
      </c>
      <c r="D13" s="7">
        <v>3</v>
      </c>
      <c r="E13" s="7">
        <v>2</v>
      </c>
      <c r="F13" s="1">
        <v>3</v>
      </c>
      <c r="G13" s="49">
        <v>3</v>
      </c>
      <c r="H13" s="21"/>
    </row>
    <row r="14" spans="2:8" ht="17.25" thickBot="1" x14ac:dyDescent="0.35">
      <c r="B14" s="6">
        <v>6</v>
      </c>
      <c r="C14" s="7">
        <v>3</v>
      </c>
      <c r="D14" s="7">
        <v>3</v>
      </c>
      <c r="E14" s="7">
        <v>3</v>
      </c>
      <c r="F14" s="1">
        <v>3</v>
      </c>
      <c r="G14" s="49">
        <v>2</v>
      </c>
      <c r="H14" s="21"/>
    </row>
    <row r="15" spans="2:8" ht="17.25" thickBot="1" x14ac:dyDescent="0.35">
      <c r="B15" s="6">
        <v>7</v>
      </c>
      <c r="C15" s="7">
        <v>3</v>
      </c>
      <c r="D15" s="7">
        <v>3</v>
      </c>
      <c r="E15" s="7">
        <v>3</v>
      </c>
      <c r="F15" s="1">
        <v>3</v>
      </c>
      <c r="G15" s="49">
        <v>2</v>
      </c>
      <c r="H15" s="21"/>
    </row>
    <row r="16" spans="2:8" ht="17.25" thickBot="1" x14ac:dyDescent="0.35">
      <c r="B16" s="6">
        <v>8</v>
      </c>
      <c r="C16" s="7">
        <v>3</v>
      </c>
      <c r="D16" s="7">
        <v>3</v>
      </c>
      <c r="E16" s="7">
        <v>2</v>
      </c>
      <c r="F16" s="1">
        <v>3</v>
      </c>
      <c r="G16" s="49">
        <v>2</v>
      </c>
      <c r="H16" s="21"/>
    </row>
    <row r="17" spans="2:9" ht="17.25" thickBot="1" x14ac:dyDescent="0.35">
      <c r="B17" s="6">
        <v>9</v>
      </c>
      <c r="C17" s="7">
        <v>3</v>
      </c>
      <c r="D17" s="7">
        <v>3</v>
      </c>
      <c r="E17" s="7">
        <v>3</v>
      </c>
      <c r="F17" s="1">
        <v>2</v>
      </c>
      <c r="G17" s="49">
        <v>3</v>
      </c>
      <c r="H17" s="21"/>
    </row>
    <row r="18" spans="2:9" ht="17.25" thickBot="1" x14ac:dyDescent="0.35">
      <c r="B18" s="6">
        <v>10</v>
      </c>
      <c r="C18" s="7">
        <v>3</v>
      </c>
      <c r="D18" s="7">
        <v>3</v>
      </c>
      <c r="E18" s="7">
        <v>3</v>
      </c>
      <c r="F18" s="1">
        <v>3</v>
      </c>
      <c r="G18" s="49">
        <v>3</v>
      </c>
      <c r="H18" s="21"/>
    </row>
    <row r="19" spans="2:9" ht="17.25" thickBot="1" x14ac:dyDescent="0.35">
      <c r="B19" s="6">
        <v>11</v>
      </c>
      <c r="C19" s="7">
        <v>3</v>
      </c>
      <c r="D19" s="7">
        <v>2</v>
      </c>
      <c r="E19" s="7">
        <v>3</v>
      </c>
      <c r="F19" s="1">
        <v>3</v>
      </c>
      <c r="G19" s="49">
        <v>3</v>
      </c>
      <c r="H19" s="21"/>
    </row>
    <row r="20" spans="2:9" ht="17.25" thickBot="1" x14ac:dyDescent="0.35">
      <c r="B20" s="6">
        <v>12</v>
      </c>
      <c r="C20" s="7">
        <v>3</v>
      </c>
      <c r="D20" s="7">
        <v>3</v>
      </c>
      <c r="E20" s="7">
        <v>3</v>
      </c>
      <c r="F20" s="1">
        <v>3</v>
      </c>
      <c r="G20" s="49">
        <v>3</v>
      </c>
      <c r="H20" s="21"/>
    </row>
    <row r="21" spans="2:9" ht="17.25" thickBot="1" x14ac:dyDescent="0.35">
      <c r="B21" s="6">
        <v>13</v>
      </c>
      <c r="C21" s="7">
        <v>3</v>
      </c>
      <c r="D21" s="7">
        <v>3</v>
      </c>
      <c r="E21" s="7">
        <v>3</v>
      </c>
      <c r="F21" s="1">
        <v>3</v>
      </c>
      <c r="G21" s="49">
        <v>3</v>
      </c>
      <c r="H21" s="21"/>
    </row>
    <row r="22" spans="2:9" ht="17.25" thickBot="1" x14ac:dyDescent="0.35">
      <c r="B22" s="10">
        <v>14</v>
      </c>
      <c r="C22" s="11">
        <v>3</v>
      </c>
      <c r="D22" s="11">
        <v>3</v>
      </c>
      <c r="E22" s="11">
        <v>3</v>
      </c>
      <c r="F22" s="15">
        <v>3</v>
      </c>
      <c r="G22" s="49">
        <v>3</v>
      </c>
      <c r="H22" s="45" t="s">
        <v>110</v>
      </c>
      <c r="I22" s="17" t="s">
        <v>92</v>
      </c>
    </row>
    <row r="23" spans="2:9" ht="18" thickTop="1" thickBot="1" x14ac:dyDescent="0.35">
      <c r="B23" s="8" t="s">
        <v>11</v>
      </c>
      <c r="C23" s="7">
        <v>12</v>
      </c>
      <c r="D23" s="7">
        <v>10</v>
      </c>
      <c r="E23" s="7">
        <v>10</v>
      </c>
      <c r="F23" s="7">
        <v>13</v>
      </c>
      <c r="G23" s="1">
        <v>11</v>
      </c>
      <c r="H23" s="18">
        <f t="shared" ref="H23:H25" si="0">AVERAGE(C23:G23)</f>
        <v>11.2</v>
      </c>
      <c r="I23" s="22">
        <f>H23/SUM($H$23:$H$25)</f>
        <v>0.79999999999999993</v>
      </c>
    </row>
    <row r="24" spans="2:9" ht="17.25" thickBot="1" x14ac:dyDescent="0.35">
      <c r="B24" s="8" t="s">
        <v>12</v>
      </c>
      <c r="C24" s="7">
        <v>2</v>
      </c>
      <c r="D24" s="7">
        <v>4</v>
      </c>
      <c r="E24" s="7">
        <v>4</v>
      </c>
      <c r="F24" s="7">
        <v>1</v>
      </c>
      <c r="G24" s="1">
        <v>3</v>
      </c>
      <c r="H24" s="18">
        <f t="shared" si="0"/>
        <v>2.8</v>
      </c>
      <c r="I24" s="19">
        <f t="shared" ref="I24:I25" si="1">H24/SUM($H$23:$H$25)</f>
        <v>0.19999999999999998</v>
      </c>
    </row>
    <row r="25" spans="2:9" ht="17.25" thickBot="1" x14ac:dyDescent="0.35">
      <c r="B25" s="8" t="s">
        <v>13</v>
      </c>
      <c r="C25" s="7">
        <v>0</v>
      </c>
      <c r="D25" s="7">
        <v>0</v>
      </c>
      <c r="E25" s="7">
        <v>0</v>
      </c>
      <c r="F25" s="7">
        <v>0</v>
      </c>
      <c r="G25" s="1">
        <v>0</v>
      </c>
      <c r="H25" s="18">
        <f t="shared" si="0"/>
        <v>0</v>
      </c>
      <c r="I25" s="19">
        <f t="shared" si="1"/>
        <v>0</v>
      </c>
    </row>
    <row r="26" spans="2:9" x14ac:dyDescent="0.3">
      <c r="C26">
        <f>AVERAGE(C9:C22)</f>
        <v>2.8571428571428572</v>
      </c>
      <c r="D26">
        <f>AVERAGE(D9:D22)</f>
        <v>2.7142857142857144</v>
      </c>
      <c r="E26">
        <f>AVERAGE(E9:E22)</f>
        <v>2.7142857142857144</v>
      </c>
      <c r="F26">
        <f>AVERAGE(F9:F22)</f>
        <v>2.9285714285714284</v>
      </c>
      <c r="G26">
        <f>AVERAGE(G9:G22)</f>
        <v>2.7857142857142856</v>
      </c>
    </row>
    <row r="29" spans="2:9" ht="17.25" thickBot="1" x14ac:dyDescent="0.35"/>
    <row r="30" spans="2:9" x14ac:dyDescent="0.3">
      <c r="B30" s="25" t="s">
        <v>0</v>
      </c>
      <c r="C30" s="26"/>
      <c r="D30" s="26"/>
      <c r="E30" s="26"/>
      <c r="F30" s="26"/>
      <c r="G30" s="27"/>
    </row>
    <row r="31" spans="2:9" x14ac:dyDescent="0.3">
      <c r="B31" s="28" t="s">
        <v>1</v>
      </c>
      <c r="C31" s="29"/>
      <c r="D31" s="29"/>
      <c r="E31" s="29"/>
      <c r="F31" s="29"/>
      <c r="G31" s="30"/>
    </row>
    <row r="32" spans="2:9" ht="17.25" thickBot="1" x14ac:dyDescent="0.35">
      <c r="B32" s="37" t="s">
        <v>2</v>
      </c>
      <c r="C32" s="38"/>
      <c r="D32" s="38"/>
      <c r="E32" s="38"/>
      <c r="F32" s="38"/>
      <c r="G32" s="39"/>
    </row>
    <row r="33" spans="2:7" ht="17.25" thickBot="1" x14ac:dyDescent="0.35">
      <c r="B33" s="3" t="s">
        <v>3</v>
      </c>
      <c r="C33" s="34" t="s">
        <v>5</v>
      </c>
      <c r="D33" s="35"/>
      <c r="E33" s="35"/>
      <c r="F33" s="35"/>
      <c r="G33" s="36"/>
    </row>
    <row r="34" spans="2:7" ht="60.75" thickBot="1" x14ac:dyDescent="0.35">
      <c r="B34" s="4" t="s">
        <v>4</v>
      </c>
      <c r="C34" s="5" t="s">
        <v>6</v>
      </c>
      <c r="D34" s="5" t="s">
        <v>7</v>
      </c>
      <c r="E34" s="5" t="s">
        <v>8</v>
      </c>
      <c r="F34" s="5" t="s">
        <v>9</v>
      </c>
      <c r="G34" s="52" t="s">
        <v>10</v>
      </c>
    </row>
    <row r="35" spans="2:7" ht="17.25" thickBot="1" x14ac:dyDescent="0.35">
      <c r="B35" s="6">
        <v>1</v>
      </c>
      <c r="C35" s="7">
        <v>3</v>
      </c>
      <c r="D35" s="7">
        <v>3</v>
      </c>
      <c r="E35" s="7">
        <v>3</v>
      </c>
      <c r="F35" s="1">
        <v>3</v>
      </c>
      <c r="G35" s="49">
        <v>3</v>
      </c>
    </row>
    <row r="36" spans="2:7" ht="17.25" thickBot="1" x14ac:dyDescent="0.35">
      <c r="B36" s="6">
        <v>2</v>
      </c>
      <c r="C36" s="7">
        <v>3</v>
      </c>
      <c r="D36" s="7">
        <v>3</v>
      </c>
      <c r="E36" s="7">
        <v>3</v>
      </c>
      <c r="F36" s="1">
        <v>3</v>
      </c>
      <c r="G36" s="49">
        <v>3</v>
      </c>
    </row>
    <row r="37" spans="2:7" ht="17.25" thickBot="1" x14ac:dyDescent="0.35">
      <c r="B37" s="6">
        <v>3</v>
      </c>
      <c r="C37" s="7">
        <v>3</v>
      </c>
      <c r="D37" s="7">
        <v>3</v>
      </c>
      <c r="E37" s="7">
        <v>3</v>
      </c>
      <c r="F37" s="1">
        <v>3</v>
      </c>
      <c r="G37" s="49">
        <v>3</v>
      </c>
    </row>
    <row r="38" spans="2:7" ht="17.25" thickBot="1" x14ac:dyDescent="0.35">
      <c r="B38" s="6">
        <v>4</v>
      </c>
      <c r="C38" s="7">
        <v>3</v>
      </c>
      <c r="D38" s="7">
        <v>3</v>
      </c>
      <c r="E38" s="7">
        <v>3</v>
      </c>
      <c r="F38" s="1">
        <v>3</v>
      </c>
      <c r="G38" s="49">
        <v>3</v>
      </c>
    </row>
    <row r="39" spans="2:7" ht="17.25" thickBot="1" x14ac:dyDescent="0.35">
      <c r="B39" s="6">
        <v>5</v>
      </c>
      <c r="C39" s="7">
        <v>3</v>
      </c>
      <c r="D39" s="7">
        <v>3</v>
      </c>
      <c r="E39" s="7">
        <v>3</v>
      </c>
      <c r="F39" s="1">
        <v>3</v>
      </c>
      <c r="G39" s="49">
        <v>3</v>
      </c>
    </row>
    <row r="40" spans="2:7" ht="17.25" thickBot="1" x14ac:dyDescent="0.35">
      <c r="B40" s="6">
        <v>6</v>
      </c>
      <c r="C40" s="7">
        <v>3</v>
      </c>
      <c r="D40" s="7">
        <v>3</v>
      </c>
      <c r="E40" s="7">
        <v>3</v>
      </c>
      <c r="F40" s="1">
        <v>3</v>
      </c>
      <c r="G40" s="49">
        <v>3</v>
      </c>
    </row>
    <row r="41" spans="2:7" ht="17.25" thickBot="1" x14ac:dyDescent="0.35">
      <c r="B41" s="6">
        <v>7</v>
      </c>
      <c r="C41" s="7">
        <v>2</v>
      </c>
      <c r="D41" s="7">
        <v>2</v>
      </c>
      <c r="E41" s="7">
        <v>2</v>
      </c>
      <c r="F41" s="1">
        <v>2</v>
      </c>
      <c r="G41" s="49">
        <v>2</v>
      </c>
    </row>
    <row r="42" spans="2:7" ht="17.25" thickBot="1" x14ac:dyDescent="0.35">
      <c r="B42" s="6">
        <v>8</v>
      </c>
      <c r="C42" s="7">
        <v>3</v>
      </c>
      <c r="D42" s="7">
        <v>3</v>
      </c>
      <c r="E42" s="7">
        <v>3</v>
      </c>
      <c r="F42" s="1">
        <v>3</v>
      </c>
      <c r="G42" s="49">
        <v>3</v>
      </c>
    </row>
    <row r="43" spans="2:7" ht="17.25" thickBot="1" x14ac:dyDescent="0.35">
      <c r="B43" s="6">
        <v>9</v>
      </c>
      <c r="C43" s="7">
        <v>2</v>
      </c>
      <c r="D43" s="7">
        <v>2</v>
      </c>
      <c r="E43" s="7">
        <v>2</v>
      </c>
      <c r="F43" s="1">
        <v>2</v>
      </c>
      <c r="G43" s="49">
        <v>2</v>
      </c>
    </row>
    <row r="44" spans="2:7" ht="17.25" thickBot="1" x14ac:dyDescent="0.35">
      <c r="B44" s="6">
        <v>10</v>
      </c>
      <c r="C44" s="7">
        <v>2</v>
      </c>
      <c r="D44" s="7">
        <v>3</v>
      </c>
      <c r="E44" s="7">
        <v>3</v>
      </c>
      <c r="F44" s="1">
        <v>2</v>
      </c>
      <c r="G44" s="49">
        <v>2</v>
      </c>
    </row>
    <row r="45" spans="2:7" ht="17.25" thickBot="1" x14ac:dyDescent="0.35">
      <c r="B45" s="6">
        <v>11</v>
      </c>
      <c r="C45" s="7">
        <v>3</v>
      </c>
      <c r="D45" s="7">
        <v>3</v>
      </c>
      <c r="E45" s="7">
        <v>3</v>
      </c>
      <c r="F45" s="1">
        <v>3</v>
      </c>
      <c r="G45" s="49">
        <v>3</v>
      </c>
    </row>
    <row r="46" spans="2:7" ht="17.25" thickBot="1" x14ac:dyDescent="0.35">
      <c r="B46" s="6">
        <v>12</v>
      </c>
      <c r="C46" s="7">
        <v>3</v>
      </c>
      <c r="D46" s="7">
        <v>3</v>
      </c>
      <c r="E46" s="7">
        <v>3</v>
      </c>
      <c r="F46" s="1">
        <v>3</v>
      </c>
      <c r="G46" s="49">
        <v>3</v>
      </c>
    </row>
    <row r="47" spans="2:7" ht="17.25" thickBot="1" x14ac:dyDescent="0.35">
      <c r="B47" s="6">
        <v>13</v>
      </c>
      <c r="C47" s="7">
        <v>3</v>
      </c>
      <c r="D47" s="7">
        <v>3</v>
      </c>
      <c r="E47" s="7">
        <v>3</v>
      </c>
      <c r="F47" s="1">
        <v>3</v>
      </c>
      <c r="G47" s="49">
        <v>2</v>
      </c>
    </row>
    <row r="48" spans="2:7" ht="17.25" thickBot="1" x14ac:dyDescent="0.35">
      <c r="B48" s="6">
        <v>14</v>
      </c>
      <c r="C48" s="7">
        <v>3</v>
      </c>
      <c r="D48" s="7">
        <v>3</v>
      </c>
      <c r="E48" s="7">
        <v>3</v>
      </c>
      <c r="F48" s="1">
        <v>3</v>
      </c>
      <c r="G48" s="49">
        <v>3</v>
      </c>
    </row>
    <row r="49" spans="2:9" ht="17.25" thickBot="1" x14ac:dyDescent="0.35">
      <c r="B49" s="6">
        <v>15</v>
      </c>
      <c r="C49" s="7">
        <v>3</v>
      </c>
      <c r="D49" s="7">
        <v>3</v>
      </c>
      <c r="E49" s="7">
        <v>3</v>
      </c>
      <c r="F49" s="1">
        <v>3</v>
      </c>
      <c r="G49" s="49">
        <v>3</v>
      </c>
    </row>
    <row r="50" spans="2:9" ht="17.25" thickBot="1" x14ac:dyDescent="0.35">
      <c r="B50" s="6">
        <v>16</v>
      </c>
      <c r="C50" s="7">
        <v>3</v>
      </c>
      <c r="D50" s="7">
        <v>3</v>
      </c>
      <c r="E50" s="7">
        <v>3</v>
      </c>
      <c r="F50" s="1">
        <v>2</v>
      </c>
      <c r="G50" s="49">
        <v>2</v>
      </c>
    </row>
    <row r="51" spans="2:9" ht="17.25" thickBot="1" x14ac:dyDescent="0.35">
      <c r="B51" s="6">
        <v>17</v>
      </c>
      <c r="C51" s="7">
        <v>3</v>
      </c>
      <c r="D51" s="7">
        <v>3</v>
      </c>
      <c r="E51" s="7">
        <v>3</v>
      </c>
      <c r="F51" s="1">
        <v>2</v>
      </c>
      <c r="G51" s="49">
        <v>2</v>
      </c>
    </row>
    <row r="52" spans="2:9" ht="17.25" thickBot="1" x14ac:dyDescent="0.35">
      <c r="B52" s="6">
        <v>18</v>
      </c>
      <c r="C52" s="7">
        <v>3</v>
      </c>
      <c r="D52" s="7">
        <v>3</v>
      </c>
      <c r="E52" s="7">
        <v>3</v>
      </c>
      <c r="F52" s="1">
        <v>3</v>
      </c>
      <c r="G52" s="49">
        <v>3</v>
      </c>
    </row>
    <row r="53" spans="2:9" ht="17.25" thickBot="1" x14ac:dyDescent="0.35">
      <c r="B53" s="6">
        <v>19</v>
      </c>
      <c r="C53" s="7">
        <v>2</v>
      </c>
      <c r="D53" s="7">
        <v>2</v>
      </c>
      <c r="E53" s="7">
        <v>2</v>
      </c>
      <c r="F53" s="1">
        <v>2</v>
      </c>
      <c r="G53" s="49">
        <v>2</v>
      </c>
      <c r="H53" s="45" t="s">
        <v>110</v>
      </c>
      <c r="I53" s="23" t="s">
        <v>95</v>
      </c>
    </row>
    <row r="54" spans="2:9" ht="17.25" thickBot="1" x14ac:dyDescent="0.35">
      <c r="B54" s="8" t="s">
        <v>11</v>
      </c>
      <c r="C54" s="7">
        <v>15</v>
      </c>
      <c r="D54" s="7">
        <v>16</v>
      </c>
      <c r="E54" s="7">
        <v>16</v>
      </c>
      <c r="F54" s="7">
        <v>13</v>
      </c>
      <c r="G54" s="1">
        <v>12</v>
      </c>
      <c r="H54" s="18">
        <f t="shared" ref="H54:H56" si="2">AVERAGE(C54:G54)</f>
        <v>14.4</v>
      </c>
      <c r="I54" s="20">
        <f>H54/SUM($H$54:$H$56)</f>
        <v>0.75789473684210529</v>
      </c>
    </row>
    <row r="55" spans="2:9" ht="17.25" thickBot="1" x14ac:dyDescent="0.35">
      <c r="B55" s="8" t="s">
        <v>12</v>
      </c>
      <c r="C55" s="7">
        <v>4</v>
      </c>
      <c r="D55" s="7">
        <v>3</v>
      </c>
      <c r="E55" s="7">
        <v>3</v>
      </c>
      <c r="F55" s="7">
        <v>6</v>
      </c>
      <c r="G55" s="1">
        <v>7</v>
      </c>
      <c r="H55" s="18">
        <f t="shared" si="2"/>
        <v>4.5999999999999996</v>
      </c>
      <c r="I55" s="20">
        <f t="shared" ref="I55:I56" si="3">H55/SUM($H$54:$H$56)</f>
        <v>0.24210526315789471</v>
      </c>
    </row>
    <row r="56" spans="2:9" ht="17.25" thickBot="1" x14ac:dyDescent="0.35">
      <c r="B56" s="8" t="s">
        <v>13</v>
      </c>
      <c r="C56" s="7">
        <v>0</v>
      </c>
      <c r="D56" s="7">
        <v>0</v>
      </c>
      <c r="E56" s="7">
        <v>0</v>
      </c>
      <c r="F56" s="7">
        <v>0</v>
      </c>
      <c r="G56" s="1">
        <v>0</v>
      </c>
      <c r="H56" s="18">
        <f t="shared" si="2"/>
        <v>0</v>
      </c>
      <c r="I56" s="20">
        <f t="shared" si="3"/>
        <v>0</v>
      </c>
    </row>
    <row r="57" spans="2:9" x14ac:dyDescent="0.3">
      <c r="B57" s="13"/>
      <c r="C57" s="14">
        <f>AVERAGE(C35:C53)</f>
        <v>2.7894736842105261</v>
      </c>
      <c r="D57" s="14">
        <f>AVERAGE(D35:D53)</f>
        <v>2.8421052631578947</v>
      </c>
      <c r="E57" s="14">
        <f>AVERAGE(E35:E53)</f>
        <v>2.8421052631578947</v>
      </c>
      <c r="F57" s="14">
        <f>AVERAGE(F35:F53)</f>
        <v>2.6842105263157894</v>
      </c>
      <c r="G57" s="14">
        <f>AVERAGE(G35:G53)</f>
        <v>2.6315789473684212</v>
      </c>
    </row>
    <row r="58" spans="2:9" x14ac:dyDescent="0.3">
      <c r="B58" s="13"/>
      <c r="C58" s="14"/>
      <c r="D58" s="14"/>
      <c r="E58" s="14"/>
      <c r="F58" s="14"/>
      <c r="G58" s="14"/>
    </row>
    <row r="62" spans="2:9" x14ac:dyDescent="0.3">
      <c r="C62" s="18" t="s">
        <v>97</v>
      </c>
      <c r="D62" s="18"/>
      <c r="E62" s="23" t="s">
        <v>98</v>
      </c>
      <c r="F62" s="23" t="s">
        <v>107</v>
      </c>
    </row>
    <row r="63" spans="2:9" x14ac:dyDescent="0.3">
      <c r="C63" s="18"/>
      <c r="D63" s="18">
        <f>AVERAGE(H54,H23)</f>
        <v>12.8</v>
      </c>
      <c r="E63" s="23">
        <f>(D63*3+D64*2+0)/SUM(D63:D64)</f>
        <v>2.7757575757575759</v>
      </c>
      <c r="F63" s="20">
        <f>D63/SUM($D$63:$D$65)</f>
        <v>0.77575757575757576</v>
      </c>
    </row>
    <row r="64" spans="2:9" x14ac:dyDescent="0.3">
      <c r="C64" s="18"/>
      <c r="D64" s="18">
        <f>AVERAGE(H24,H55)</f>
        <v>3.6999999999999997</v>
      </c>
      <c r="E64" s="18"/>
      <c r="F64" s="20">
        <f t="shared" ref="F64:F65" si="4">D64/SUM($D$63:$D$65)</f>
        <v>0.22424242424242422</v>
      </c>
    </row>
    <row r="65" spans="3:6" x14ac:dyDescent="0.3">
      <c r="C65" s="18"/>
      <c r="D65" s="18">
        <v>0</v>
      </c>
      <c r="E65" s="18"/>
      <c r="F65" s="20">
        <f t="shared" si="4"/>
        <v>0</v>
      </c>
    </row>
    <row r="115" spans="2:9" x14ac:dyDescent="0.3">
      <c r="B115" s="13"/>
      <c r="C115" s="14"/>
      <c r="D115" s="14"/>
      <c r="E115" s="14"/>
      <c r="F115" s="14"/>
      <c r="G115" s="14"/>
      <c r="H115" s="14"/>
      <c r="I115" s="14"/>
    </row>
    <row r="116" spans="2:9" x14ac:dyDescent="0.3">
      <c r="B116" s="13"/>
      <c r="C116" s="14"/>
      <c r="D116" s="14"/>
      <c r="E116" s="14"/>
      <c r="F116" s="14"/>
      <c r="G116" s="14"/>
      <c r="H116" s="14"/>
      <c r="I116" s="14"/>
    </row>
    <row r="117" spans="2:9" x14ac:dyDescent="0.3">
      <c r="B117" s="13"/>
      <c r="C117" s="14"/>
      <c r="D117" s="14"/>
      <c r="E117" s="14"/>
      <c r="F117" s="14"/>
      <c r="G117" s="14"/>
      <c r="H117" s="14"/>
      <c r="I117" s="14"/>
    </row>
    <row r="118" spans="2:9" x14ac:dyDescent="0.3">
      <c r="B118" s="13"/>
      <c r="C118" s="14"/>
      <c r="D118" s="14"/>
      <c r="E118" s="14"/>
      <c r="F118" s="14"/>
      <c r="G118" s="14"/>
      <c r="H118" s="14"/>
      <c r="I118" s="14"/>
    </row>
    <row r="119" spans="2:9" x14ac:dyDescent="0.3">
      <c r="B119" s="13"/>
      <c r="C119" s="14"/>
      <c r="D119" s="14"/>
      <c r="E119" s="14"/>
      <c r="F119" s="14"/>
      <c r="G119" s="14"/>
      <c r="H119" s="14"/>
      <c r="I119" s="14"/>
    </row>
    <row r="120" spans="2:9" x14ac:dyDescent="0.3">
      <c r="B120" s="13"/>
      <c r="C120" s="14"/>
      <c r="D120" s="14"/>
      <c r="E120" s="14"/>
      <c r="F120" s="14"/>
      <c r="G120" s="14"/>
      <c r="H120" s="14"/>
      <c r="I120" s="14"/>
    </row>
    <row r="121" spans="2:9" x14ac:dyDescent="0.3">
      <c r="B121" s="13"/>
      <c r="C121" s="14"/>
      <c r="D121" s="14"/>
      <c r="E121" s="14"/>
      <c r="F121" s="14"/>
      <c r="G121" s="14"/>
      <c r="H121" s="14"/>
      <c r="I121" s="14"/>
    </row>
    <row r="122" spans="2:9" x14ac:dyDescent="0.3">
      <c r="B122" s="13"/>
      <c r="C122" s="14"/>
      <c r="D122" s="14"/>
      <c r="E122" s="14"/>
      <c r="F122" s="14"/>
      <c r="G122" s="14"/>
      <c r="H122" s="14"/>
      <c r="I122" s="14"/>
    </row>
    <row r="123" spans="2:9" x14ac:dyDescent="0.3">
      <c r="B123" s="13"/>
      <c r="C123" s="14"/>
      <c r="D123" s="14"/>
      <c r="E123" s="14"/>
      <c r="F123" s="14"/>
      <c r="G123" s="14"/>
      <c r="H123" s="14"/>
      <c r="I123" s="14"/>
    </row>
    <row r="124" spans="2:9" x14ac:dyDescent="0.3">
      <c r="B124" s="13"/>
      <c r="C124" s="14"/>
      <c r="D124" s="14"/>
      <c r="E124" s="14"/>
      <c r="F124" s="14"/>
      <c r="G124" s="14"/>
      <c r="H124" s="14"/>
      <c r="I124" s="14"/>
    </row>
    <row r="125" spans="2:9" x14ac:dyDescent="0.3">
      <c r="B125" s="13"/>
      <c r="C125" s="14"/>
      <c r="D125" s="14"/>
      <c r="E125" s="14"/>
      <c r="F125" s="14"/>
      <c r="G125" s="14"/>
      <c r="H125" s="14"/>
      <c r="I125" s="14"/>
    </row>
    <row r="126" spans="2:9" x14ac:dyDescent="0.3">
      <c r="B126" s="13"/>
      <c r="C126" s="14"/>
      <c r="D126" s="14"/>
      <c r="E126" s="14"/>
      <c r="F126" s="14"/>
      <c r="G126" s="14"/>
      <c r="H126" s="14"/>
      <c r="I126" s="14"/>
    </row>
    <row r="127" spans="2:9" x14ac:dyDescent="0.3">
      <c r="B127" s="13"/>
      <c r="C127" s="14"/>
      <c r="D127" s="14"/>
      <c r="E127" s="14"/>
      <c r="F127" s="14"/>
      <c r="G127" s="14"/>
      <c r="H127" s="14"/>
      <c r="I127" s="14"/>
    </row>
    <row r="128" spans="2:9" x14ac:dyDescent="0.3">
      <c r="B128" s="13"/>
      <c r="C128" s="14"/>
      <c r="D128" s="14"/>
      <c r="E128" s="14"/>
      <c r="F128" s="14"/>
      <c r="G128" s="14"/>
      <c r="H128" s="14"/>
      <c r="I128" s="14"/>
    </row>
    <row r="183" spans="2:5" x14ac:dyDescent="0.3">
      <c r="B183" s="14"/>
      <c r="C183" s="14"/>
      <c r="D183" s="14"/>
      <c r="E183" s="14"/>
    </row>
    <row r="184" spans="2:5" x14ac:dyDescent="0.3">
      <c r="B184" s="14"/>
      <c r="C184" s="14"/>
      <c r="D184" s="14"/>
      <c r="E184" s="14"/>
    </row>
    <row r="185" spans="2:5" x14ac:dyDescent="0.3">
      <c r="B185" s="14"/>
      <c r="C185" s="14"/>
      <c r="D185" s="14"/>
      <c r="E185" s="14"/>
    </row>
    <row r="222" ht="30" customHeight="1" x14ac:dyDescent="0.3"/>
    <row r="224" ht="26.25" customHeight="1" x14ac:dyDescent="0.3"/>
  </sheetData>
  <mergeCells count="8">
    <mergeCell ref="C33:G33"/>
    <mergeCell ref="B30:G30"/>
    <mergeCell ref="B31:G31"/>
    <mergeCell ref="B4:G4"/>
    <mergeCell ref="B5:G5"/>
    <mergeCell ref="B6:G6"/>
    <mergeCell ref="C7:G7"/>
    <mergeCell ref="B32:G32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89"/>
  <sheetViews>
    <sheetView showGridLines="0" topLeftCell="A28" workbookViewId="0">
      <selection activeCell="I61" sqref="I61:I79"/>
    </sheetView>
  </sheetViews>
  <sheetFormatPr defaultRowHeight="16.5" x14ac:dyDescent="0.3"/>
  <cols>
    <col min="3" max="3" width="9.375" bestFit="1" customWidth="1"/>
    <col min="4" max="4" width="13.5" bestFit="1" customWidth="1"/>
    <col min="5" max="5" width="9.375" bestFit="1" customWidth="1"/>
    <col min="7" max="8" width="9.375" bestFit="1" customWidth="1"/>
  </cols>
  <sheetData>
    <row r="3" spans="2:9" ht="17.25" thickBot="1" x14ac:dyDescent="0.35">
      <c r="B3" s="13"/>
      <c r="C3" s="14"/>
      <c r="D3" s="14"/>
      <c r="E3" s="14"/>
      <c r="F3" s="14"/>
      <c r="G3" s="14"/>
    </row>
    <row r="4" spans="2:9" x14ac:dyDescent="0.3">
      <c r="B4" s="25" t="s">
        <v>63</v>
      </c>
      <c r="C4" s="26"/>
      <c r="D4" s="26"/>
      <c r="E4" s="26"/>
      <c r="F4" s="26"/>
      <c r="G4" s="26"/>
      <c r="H4" s="27"/>
    </row>
    <row r="5" spans="2:9" x14ac:dyDescent="0.3">
      <c r="B5" s="28" t="s">
        <v>15</v>
      </c>
      <c r="C5" s="29"/>
      <c r="D5" s="29"/>
      <c r="E5" s="29"/>
      <c r="F5" s="29"/>
      <c r="G5" s="29"/>
      <c r="H5" s="30"/>
    </row>
    <row r="6" spans="2:9" ht="17.25" thickBot="1" x14ac:dyDescent="0.35">
      <c r="B6" s="40" t="s">
        <v>64</v>
      </c>
      <c r="C6" s="41"/>
      <c r="D6" s="41"/>
      <c r="E6" s="41"/>
      <c r="F6" s="41"/>
      <c r="G6" s="41"/>
      <c r="H6" s="42"/>
    </row>
    <row r="7" spans="2:9" ht="17.25" thickBot="1" x14ac:dyDescent="0.35">
      <c r="B7" s="43" t="s">
        <v>17</v>
      </c>
      <c r="C7" s="34" t="s">
        <v>65</v>
      </c>
      <c r="D7" s="35"/>
      <c r="E7" s="35"/>
      <c r="F7" s="35"/>
      <c r="G7" s="35"/>
      <c r="H7" s="47"/>
    </row>
    <row r="8" spans="2:9" ht="51.75" thickBot="1" x14ac:dyDescent="0.35">
      <c r="B8" s="44"/>
      <c r="C8" s="2" t="s">
        <v>66</v>
      </c>
      <c r="D8" s="2" t="s">
        <v>67</v>
      </c>
      <c r="E8" s="2" t="s">
        <v>68</v>
      </c>
      <c r="F8" s="2" t="s">
        <v>69</v>
      </c>
      <c r="G8" s="12" t="s">
        <v>70</v>
      </c>
      <c r="H8" s="48" t="s">
        <v>71</v>
      </c>
      <c r="I8" s="21"/>
    </row>
    <row r="9" spans="2:9" ht="17.25" thickBot="1" x14ac:dyDescent="0.35">
      <c r="B9" s="6">
        <v>1</v>
      </c>
      <c r="C9" s="7">
        <v>2</v>
      </c>
      <c r="D9" s="7">
        <v>3</v>
      </c>
      <c r="E9" s="7">
        <v>3</v>
      </c>
      <c r="F9" s="7">
        <v>3</v>
      </c>
      <c r="G9" s="1">
        <v>3</v>
      </c>
      <c r="H9" s="49">
        <v>3</v>
      </c>
      <c r="I9" s="21"/>
    </row>
    <row r="10" spans="2:9" ht="17.25" thickBot="1" x14ac:dyDescent="0.35">
      <c r="B10" s="6">
        <v>2</v>
      </c>
      <c r="C10" s="7">
        <v>2</v>
      </c>
      <c r="D10" s="7">
        <v>3</v>
      </c>
      <c r="E10" s="7">
        <v>3</v>
      </c>
      <c r="F10" s="7">
        <v>3</v>
      </c>
      <c r="G10" s="1">
        <v>3</v>
      </c>
      <c r="H10" s="49">
        <v>3</v>
      </c>
      <c r="I10" s="21"/>
    </row>
    <row r="11" spans="2:9" ht="17.25" thickBot="1" x14ac:dyDescent="0.35">
      <c r="B11" s="6">
        <v>3</v>
      </c>
      <c r="C11" s="7">
        <v>3</v>
      </c>
      <c r="D11" s="7">
        <v>3</v>
      </c>
      <c r="E11" s="7">
        <v>3</v>
      </c>
      <c r="F11" s="7">
        <v>2</v>
      </c>
      <c r="G11" s="1">
        <v>3</v>
      </c>
      <c r="H11" s="49">
        <v>3</v>
      </c>
      <c r="I11" s="21"/>
    </row>
    <row r="12" spans="2:9" ht="17.25" thickBot="1" x14ac:dyDescent="0.35">
      <c r="B12" s="6">
        <v>4</v>
      </c>
      <c r="C12" s="7">
        <v>3</v>
      </c>
      <c r="D12" s="7">
        <v>3</v>
      </c>
      <c r="E12" s="7">
        <v>3</v>
      </c>
      <c r="F12" s="7">
        <v>2</v>
      </c>
      <c r="G12" s="1">
        <v>3</v>
      </c>
      <c r="H12" s="49">
        <v>3</v>
      </c>
      <c r="I12" s="21"/>
    </row>
    <row r="13" spans="2:9" ht="17.25" thickBot="1" x14ac:dyDescent="0.35">
      <c r="B13" s="6">
        <v>5</v>
      </c>
      <c r="C13" s="7">
        <v>3</v>
      </c>
      <c r="D13" s="7">
        <v>3</v>
      </c>
      <c r="E13" s="7">
        <v>3</v>
      </c>
      <c r="F13" s="7">
        <v>3</v>
      </c>
      <c r="G13" s="1">
        <v>3</v>
      </c>
      <c r="H13" s="49">
        <v>3</v>
      </c>
      <c r="I13" s="21"/>
    </row>
    <row r="14" spans="2:9" ht="17.25" thickBot="1" x14ac:dyDescent="0.35">
      <c r="B14" s="6">
        <v>6</v>
      </c>
      <c r="C14" s="7">
        <v>2</v>
      </c>
      <c r="D14" s="7">
        <v>2</v>
      </c>
      <c r="E14" s="7">
        <v>2</v>
      </c>
      <c r="F14" s="7">
        <v>2</v>
      </c>
      <c r="G14" s="1">
        <v>2</v>
      </c>
      <c r="H14" s="49">
        <v>2</v>
      </c>
      <c r="I14" s="21"/>
    </row>
    <row r="15" spans="2:9" ht="17.25" thickBot="1" x14ac:dyDescent="0.35">
      <c r="B15" s="6">
        <v>7</v>
      </c>
      <c r="C15" s="7">
        <v>3</v>
      </c>
      <c r="D15" s="7">
        <v>3</v>
      </c>
      <c r="E15" s="7">
        <v>3</v>
      </c>
      <c r="F15" s="7">
        <v>2</v>
      </c>
      <c r="G15" s="1">
        <v>3</v>
      </c>
      <c r="H15" s="49">
        <v>3</v>
      </c>
      <c r="I15" s="21"/>
    </row>
    <row r="16" spans="2:9" ht="17.25" thickBot="1" x14ac:dyDescent="0.35">
      <c r="B16" s="6">
        <v>8</v>
      </c>
      <c r="C16" s="7">
        <v>3</v>
      </c>
      <c r="D16" s="7">
        <v>2</v>
      </c>
      <c r="E16" s="7">
        <v>2</v>
      </c>
      <c r="F16" s="7">
        <v>2</v>
      </c>
      <c r="G16" s="1">
        <v>3</v>
      </c>
      <c r="H16" s="49">
        <v>3</v>
      </c>
      <c r="I16" s="21"/>
    </row>
    <row r="17" spans="2:10" ht="17.25" thickBot="1" x14ac:dyDescent="0.35">
      <c r="B17" s="6">
        <v>9</v>
      </c>
      <c r="C17" s="7">
        <v>1</v>
      </c>
      <c r="D17" s="7">
        <v>3</v>
      </c>
      <c r="E17" s="7">
        <v>3</v>
      </c>
      <c r="F17" s="7">
        <v>3</v>
      </c>
      <c r="G17" s="1">
        <v>2</v>
      </c>
      <c r="H17" s="49">
        <v>2</v>
      </c>
      <c r="I17" s="21"/>
    </row>
    <row r="18" spans="2:10" ht="17.25" thickBot="1" x14ac:dyDescent="0.35">
      <c r="B18" s="6">
        <v>10</v>
      </c>
      <c r="C18" s="7">
        <v>3</v>
      </c>
      <c r="D18" s="7">
        <v>3</v>
      </c>
      <c r="E18" s="7">
        <v>3</v>
      </c>
      <c r="F18" s="7">
        <v>3</v>
      </c>
      <c r="G18" s="1">
        <v>3</v>
      </c>
      <c r="H18" s="49">
        <v>3</v>
      </c>
      <c r="I18" s="21"/>
    </row>
    <row r="19" spans="2:10" ht="17.25" thickBot="1" x14ac:dyDescent="0.35">
      <c r="B19" s="6">
        <v>11</v>
      </c>
      <c r="C19" s="7">
        <v>3</v>
      </c>
      <c r="D19" s="7">
        <v>2</v>
      </c>
      <c r="E19" s="7">
        <v>2</v>
      </c>
      <c r="F19" s="7">
        <v>3</v>
      </c>
      <c r="G19" s="1">
        <v>3</v>
      </c>
      <c r="H19" s="49">
        <v>3</v>
      </c>
      <c r="I19" s="21"/>
    </row>
    <row r="20" spans="2:10" ht="17.25" thickBot="1" x14ac:dyDescent="0.35">
      <c r="B20" s="6">
        <v>12</v>
      </c>
      <c r="C20" s="7">
        <v>3</v>
      </c>
      <c r="D20" s="7">
        <v>2</v>
      </c>
      <c r="E20" s="7">
        <v>2</v>
      </c>
      <c r="F20" s="7">
        <v>2</v>
      </c>
      <c r="G20" s="1">
        <v>3</v>
      </c>
      <c r="H20" s="49">
        <v>3</v>
      </c>
      <c r="I20" s="21"/>
    </row>
    <row r="21" spans="2:10" ht="17.25" thickBot="1" x14ac:dyDescent="0.35">
      <c r="B21" s="6">
        <v>13</v>
      </c>
      <c r="C21" s="7">
        <v>2</v>
      </c>
      <c r="D21" s="7">
        <v>3</v>
      </c>
      <c r="E21" s="7">
        <v>3</v>
      </c>
      <c r="F21" s="7">
        <v>2</v>
      </c>
      <c r="G21" s="1">
        <v>3</v>
      </c>
      <c r="H21" s="49">
        <v>3</v>
      </c>
      <c r="I21" s="21"/>
    </row>
    <row r="22" spans="2:10" ht="17.25" thickBot="1" x14ac:dyDescent="0.35">
      <c r="B22" s="10">
        <v>14</v>
      </c>
      <c r="C22" s="15">
        <v>3</v>
      </c>
      <c r="D22" s="10">
        <v>3</v>
      </c>
      <c r="E22" s="11">
        <v>3</v>
      </c>
      <c r="F22" s="11">
        <v>3</v>
      </c>
      <c r="G22" s="15">
        <v>3</v>
      </c>
      <c r="H22" s="49">
        <v>3</v>
      </c>
      <c r="I22" s="45" t="s">
        <v>93</v>
      </c>
      <c r="J22" s="23" t="s">
        <v>96</v>
      </c>
    </row>
    <row r="23" spans="2:10" ht="18" thickTop="1" thickBot="1" x14ac:dyDescent="0.35">
      <c r="B23" s="8" t="s">
        <v>11</v>
      </c>
      <c r="C23" s="7">
        <v>9</v>
      </c>
      <c r="D23" s="7">
        <v>10</v>
      </c>
      <c r="E23" s="7">
        <v>10</v>
      </c>
      <c r="F23" s="7">
        <v>7</v>
      </c>
      <c r="G23" s="1">
        <v>12</v>
      </c>
      <c r="H23" s="49">
        <v>12</v>
      </c>
      <c r="I23" s="46">
        <f t="shared" ref="I23:I25" si="0">AVERAGE(C23:H23)</f>
        <v>10</v>
      </c>
      <c r="J23" s="20">
        <f>I23/SUM($I$23:$I$25)</f>
        <v>0.7142857142857143</v>
      </c>
    </row>
    <row r="24" spans="2:10" ht="17.25" thickBot="1" x14ac:dyDescent="0.35">
      <c r="B24" s="8" t="s">
        <v>12</v>
      </c>
      <c r="C24" s="7">
        <v>4</v>
      </c>
      <c r="D24" s="7">
        <v>4</v>
      </c>
      <c r="E24" s="7">
        <v>4</v>
      </c>
      <c r="F24" s="7">
        <v>7</v>
      </c>
      <c r="G24" s="1">
        <v>2</v>
      </c>
      <c r="H24" s="49">
        <v>2</v>
      </c>
      <c r="I24" s="46">
        <f t="shared" si="0"/>
        <v>3.8333333333333335</v>
      </c>
      <c r="J24" s="20">
        <f t="shared" ref="J24:J25" si="1">I24/SUM($I$23:$I$25)</f>
        <v>0.27380952380952384</v>
      </c>
    </row>
    <row r="25" spans="2:10" ht="17.25" thickBot="1" x14ac:dyDescent="0.35">
      <c r="B25" s="8" t="s">
        <v>13</v>
      </c>
      <c r="C25" s="7">
        <v>1</v>
      </c>
      <c r="D25" s="7">
        <v>0</v>
      </c>
      <c r="E25" s="7">
        <v>0</v>
      </c>
      <c r="F25" s="7">
        <v>0</v>
      </c>
      <c r="G25" s="1">
        <v>0</v>
      </c>
      <c r="H25" s="49">
        <v>0</v>
      </c>
      <c r="I25" s="46">
        <f t="shared" si="0"/>
        <v>0.16666666666666666</v>
      </c>
      <c r="J25" s="20">
        <f t="shared" si="1"/>
        <v>1.1904761904761904E-2</v>
      </c>
    </row>
    <row r="26" spans="2:10" x14ac:dyDescent="0.3">
      <c r="B26" s="13"/>
      <c r="C26" s="14">
        <f t="shared" ref="C26:H26" si="2">AVERAGE(C9:C22)</f>
        <v>2.5714285714285716</v>
      </c>
      <c r="D26" s="14">
        <f t="shared" si="2"/>
        <v>2.7142857142857144</v>
      </c>
      <c r="E26" s="14">
        <f t="shared" si="2"/>
        <v>2.7142857142857144</v>
      </c>
      <c r="F26" s="14">
        <f t="shared" si="2"/>
        <v>2.5</v>
      </c>
      <c r="G26" s="14">
        <f t="shared" si="2"/>
        <v>2.8571428571428572</v>
      </c>
      <c r="H26" s="14">
        <f t="shared" si="2"/>
        <v>2.8571428571428572</v>
      </c>
    </row>
    <row r="27" spans="2:10" x14ac:dyDescent="0.3">
      <c r="B27" s="13"/>
      <c r="C27" s="14"/>
      <c r="D27" s="14"/>
      <c r="E27" s="14"/>
      <c r="F27" s="14"/>
      <c r="G27" s="14"/>
      <c r="H27" s="14"/>
    </row>
    <row r="28" spans="2:10" ht="17.25" thickBot="1" x14ac:dyDescent="0.35">
      <c r="B28" s="13"/>
      <c r="C28" s="14"/>
      <c r="D28" s="14"/>
      <c r="E28" s="14"/>
      <c r="F28" s="14"/>
      <c r="G28" s="14"/>
      <c r="H28" s="14"/>
    </row>
    <row r="29" spans="2:10" x14ac:dyDescent="0.3">
      <c r="B29" s="25" t="s">
        <v>100</v>
      </c>
      <c r="C29" s="26"/>
      <c r="D29" s="26"/>
      <c r="E29" s="26"/>
      <c r="F29" s="26"/>
      <c r="G29" s="26"/>
      <c r="H29" s="26"/>
      <c r="I29" s="27"/>
    </row>
    <row r="30" spans="2:10" x14ac:dyDescent="0.3">
      <c r="B30" s="28" t="s">
        <v>15</v>
      </c>
      <c r="C30" s="29"/>
      <c r="D30" s="29"/>
      <c r="E30" s="29"/>
      <c r="F30" s="29"/>
      <c r="G30" s="29"/>
      <c r="H30" s="29"/>
      <c r="I30" s="30"/>
    </row>
    <row r="31" spans="2:10" ht="17.25" thickBot="1" x14ac:dyDescent="0.35">
      <c r="B31" s="37" t="s">
        <v>73</v>
      </c>
      <c r="C31" s="38"/>
      <c r="D31" s="38"/>
      <c r="E31" s="38"/>
      <c r="F31" s="38"/>
      <c r="G31" s="38"/>
      <c r="H31" s="38"/>
      <c r="I31" s="39"/>
    </row>
    <row r="32" spans="2:10" ht="17.25" thickBot="1" x14ac:dyDescent="0.35">
      <c r="B32" s="43" t="s">
        <v>17</v>
      </c>
      <c r="C32" s="34" t="s">
        <v>18</v>
      </c>
      <c r="D32" s="35"/>
      <c r="E32" s="35"/>
      <c r="F32" s="35"/>
      <c r="G32" s="35"/>
      <c r="H32" s="35"/>
      <c r="I32" s="36"/>
    </row>
    <row r="33" spans="2:13" ht="63.75" thickBot="1" x14ac:dyDescent="0.35">
      <c r="B33" s="44"/>
      <c r="C33" s="9" t="s">
        <v>19</v>
      </c>
      <c r="D33" s="9" t="s">
        <v>20</v>
      </c>
      <c r="E33" s="9" t="s">
        <v>21</v>
      </c>
      <c r="F33" s="9" t="s">
        <v>22</v>
      </c>
      <c r="G33" s="9" t="s">
        <v>23</v>
      </c>
      <c r="H33" s="9" t="s">
        <v>24</v>
      </c>
      <c r="I33" s="9" t="s">
        <v>25</v>
      </c>
    </row>
    <row r="34" spans="2:13" ht="17.25" thickBot="1" x14ac:dyDescent="0.35">
      <c r="B34" s="6">
        <v>1</v>
      </c>
      <c r="C34" s="7">
        <v>2</v>
      </c>
      <c r="D34" s="7">
        <v>2</v>
      </c>
      <c r="E34" s="7">
        <v>3</v>
      </c>
      <c r="F34" s="7">
        <v>3</v>
      </c>
      <c r="G34" s="7">
        <v>3</v>
      </c>
      <c r="H34" s="7">
        <v>3</v>
      </c>
      <c r="I34" s="7">
        <v>2</v>
      </c>
      <c r="M34" s="24"/>
    </row>
    <row r="35" spans="2:13" ht="17.25" thickBot="1" x14ac:dyDescent="0.35">
      <c r="B35" s="6">
        <v>2</v>
      </c>
      <c r="C35" s="7">
        <v>2</v>
      </c>
      <c r="D35" s="7">
        <v>2</v>
      </c>
      <c r="E35" s="7">
        <v>3</v>
      </c>
      <c r="F35" s="7">
        <v>3</v>
      </c>
      <c r="G35" s="7">
        <v>3</v>
      </c>
      <c r="H35" s="7">
        <v>3</v>
      </c>
      <c r="I35" s="7">
        <v>2</v>
      </c>
    </row>
    <row r="36" spans="2:13" ht="17.25" thickBot="1" x14ac:dyDescent="0.35">
      <c r="B36" s="6">
        <v>3</v>
      </c>
      <c r="C36" s="7">
        <v>3</v>
      </c>
      <c r="D36" s="7">
        <v>3</v>
      </c>
      <c r="E36" s="7">
        <v>3</v>
      </c>
      <c r="F36" s="7">
        <v>3</v>
      </c>
      <c r="G36" s="7">
        <v>3</v>
      </c>
      <c r="H36" s="7">
        <v>3</v>
      </c>
      <c r="I36" s="7">
        <v>3</v>
      </c>
    </row>
    <row r="37" spans="2:13" ht="17.25" thickBot="1" x14ac:dyDescent="0.35">
      <c r="B37" s="6">
        <v>4</v>
      </c>
      <c r="C37" s="7">
        <v>3</v>
      </c>
      <c r="D37" s="7">
        <v>3</v>
      </c>
      <c r="E37" s="7">
        <v>3</v>
      </c>
      <c r="F37" s="7">
        <v>3</v>
      </c>
      <c r="G37" s="7">
        <v>3</v>
      </c>
      <c r="H37" s="7">
        <v>2</v>
      </c>
      <c r="I37" s="7">
        <v>3</v>
      </c>
    </row>
    <row r="38" spans="2:13" ht="17.25" thickBot="1" x14ac:dyDescent="0.35">
      <c r="B38" s="6">
        <v>5</v>
      </c>
      <c r="C38" s="7">
        <v>3</v>
      </c>
      <c r="D38" s="7">
        <v>3</v>
      </c>
      <c r="E38" s="7">
        <v>3</v>
      </c>
      <c r="F38" s="7">
        <v>3</v>
      </c>
      <c r="G38" s="7">
        <v>3</v>
      </c>
      <c r="H38" s="7">
        <v>3</v>
      </c>
      <c r="I38" s="7">
        <v>2</v>
      </c>
    </row>
    <row r="39" spans="2:13" ht="17.25" thickBot="1" x14ac:dyDescent="0.35">
      <c r="B39" s="6">
        <v>6</v>
      </c>
      <c r="C39" s="7">
        <v>2</v>
      </c>
      <c r="D39" s="7">
        <v>3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</row>
    <row r="40" spans="2:13" ht="17.25" thickBot="1" x14ac:dyDescent="0.35">
      <c r="B40" s="6">
        <v>7</v>
      </c>
      <c r="C40" s="7">
        <v>2</v>
      </c>
      <c r="D40" s="7">
        <v>3</v>
      </c>
      <c r="E40" s="7">
        <v>2</v>
      </c>
      <c r="F40" s="7">
        <v>3</v>
      </c>
      <c r="G40" s="7">
        <v>3</v>
      </c>
      <c r="H40" s="7">
        <v>3</v>
      </c>
      <c r="I40" s="7">
        <v>3</v>
      </c>
    </row>
    <row r="41" spans="2:13" ht="17.25" thickBot="1" x14ac:dyDescent="0.35">
      <c r="B41" s="6">
        <v>8</v>
      </c>
      <c r="C41" s="7">
        <v>2</v>
      </c>
      <c r="D41" s="7">
        <v>2</v>
      </c>
      <c r="E41" s="7">
        <v>2</v>
      </c>
      <c r="F41" s="7">
        <v>2</v>
      </c>
      <c r="G41" s="7">
        <v>2</v>
      </c>
      <c r="H41" s="7">
        <v>2</v>
      </c>
      <c r="I41" s="7">
        <v>2</v>
      </c>
    </row>
    <row r="42" spans="2:13" ht="17.25" thickBot="1" x14ac:dyDescent="0.35">
      <c r="B42" s="6">
        <v>9</v>
      </c>
      <c r="C42" s="7">
        <v>2</v>
      </c>
      <c r="D42" s="7">
        <v>3</v>
      </c>
      <c r="E42" s="7">
        <v>2</v>
      </c>
      <c r="F42" s="7">
        <v>2</v>
      </c>
      <c r="G42" s="7">
        <v>2</v>
      </c>
      <c r="H42" s="7">
        <v>3</v>
      </c>
      <c r="I42" s="7">
        <v>3</v>
      </c>
    </row>
    <row r="43" spans="2:13" ht="17.25" thickBot="1" x14ac:dyDescent="0.35">
      <c r="B43" s="6">
        <v>10</v>
      </c>
      <c r="C43" s="7">
        <v>3</v>
      </c>
      <c r="D43" s="7">
        <v>3</v>
      </c>
      <c r="E43" s="7">
        <v>3</v>
      </c>
      <c r="F43" s="7">
        <v>3</v>
      </c>
      <c r="G43" s="7">
        <v>3</v>
      </c>
      <c r="H43" s="7">
        <v>3</v>
      </c>
      <c r="I43" s="7">
        <v>3</v>
      </c>
    </row>
    <row r="44" spans="2:13" ht="17.25" thickBot="1" x14ac:dyDescent="0.35">
      <c r="B44" s="6">
        <v>11</v>
      </c>
      <c r="C44" s="7">
        <v>3</v>
      </c>
      <c r="D44" s="7">
        <v>2</v>
      </c>
      <c r="E44" s="7">
        <v>3</v>
      </c>
      <c r="F44" s="7">
        <v>3</v>
      </c>
      <c r="G44" s="7">
        <v>3</v>
      </c>
      <c r="H44" s="7">
        <v>3</v>
      </c>
      <c r="I44" s="7">
        <v>3</v>
      </c>
    </row>
    <row r="45" spans="2:13" ht="17.25" thickBot="1" x14ac:dyDescent="0.35">
      <c r="B45" s="6">
        <v>12</v>
      </c>
      <c r="C45" s="7">
        <v>3</v>
      </c>
      <c r="D45" s="7">
        <v>3</v>
      </c>
      <c r="E45" s="7">
        <v>3</v>
      </c>
      <c r="F45" s="7">
        <v>3</v>
      </c>
      <c r="G45" s="7">
        <v>3</v>
      </c>
      <c r="H45" s="7">
        <v>3</v>
      </c>
      <c r="I45" s="7">
        <v>3</v>
      </c>
    </row>
    <row r="46" spans="2:13" ht="17.25" thickBot="1" x14ac:dyDescent="0.35">
      <c r="B46" s="6">
        <v>13</v>
      </c>
      <c r="C46" s="7">
        <v>2</v>
      </c>
      <c r="D46" s="7">
        <v>3</v>
      </c>
      <c r="E46" s="7">
        <v>2</v>
      </c>
      <c r="F46" s="7">
        <v>2</v>
      </c>
      <c r="G46" s="7">
        <v>3</v>
      </c>
      <c r="H46" s="7">
        <v>3</v>
      </c>
      <c r="I46" s="50">
        <v>3</v>
      </c>
    </row>
    <row r="47" spans="2:13" ht="17.25" thickBot="1" x14ac:dyDescent="0.35">
      <c r="B47" s="10">
        <v>14</v>
      </c>
      <c r="C47" s="15">
        <v>3</v>
      </c>
      <c r="D47" s="10">
        <v>2</v>
      </c>
      <c r="E47" s="11">
        <v>3</v>
      </c>
      <c r="F47" s="11">
        <v>2</v>
      </c>
      <c r="G47" s="11">
        <v>3</v>
      </c>
      <c r="H47" s="15">
        <v>3</v>
      </c>
      <c r="I47" s="49">
        <v>3</v>
      </c>
      <c r="J47" s="45" t="s">
        <v>93</v>
      </c>
      <c r="K47" s="23" t="s">
        <v>96</v>
      </c>
    </row>
    <row r="48" spans="2:13" ht="18" thickTop="1" thickBot="1" x14ac:dyDescent="0.35">
      <c r="B48" s="8" t="s">
        <v>11</v>
      </c>
      <c r="C48" s="7">
        <v>7</v>
      </c>
      <c r="D48" s="7">
        <v>9</v>
      </c>
      <c r="E48" s="7">
        <v>9</v>
      </c>
      <c r="F48" s="7">
        <v>9</v>
      </c>
      <c r="G48" s="7">
        <v>11</v>
      </c>
      <c r="H48" s="7">
        <v>11</v>
      </c>
      <c r="I48" s="1">
        <v>9</v>
      </c>
      <c r="J48" s="18">
        <f>AVERAGE(C48:I48)</f>
        <v>9.2857142857142865</v>
      </c>
      <c r="K48" s="20">
        <f>J48/SUM($J$48:$J$50)</f>
        <v>0.66326530612244905</v>
      </c>
    </row>
    <row r="49" spans="2:11" ht="17.25" thickBot="1" x14ac:dyDescent="0.35">
      <c r="B49" s="8" t="s">
        <v>12</v>
      </c>
      <c r="C49" s="7">
        <v>7</v>
      </c>
      <c r="D49" s="7">
        <v>5</v>
      </c>
      <c r="E49" s="7">
        <v>5</v>
      </c>
      <c r="F49" s="7">
        <v>5</v>
      </c>
      <c r="G49" s="7">
        <v>3</v>
      </c>
      <c r="H49" s="7">
        <v>3</v>
      </c>
      <c r="I49" s="1">
        <v>5</v>
      </c>
      <c r="J49" s="18">
        <f t="shared" ref="J49:J50" si="3">AVERAGE(C49:I49)</f>
        <v>4.7142857142857144</v>
      </c>
      <c r="K49" s="20">
        <f t="shared" ref="K49:K50" si="4">J49/SUM($J$48:$J$50)</f>
        <v>0.33673469387755101</v>
      </c>
    </row>
    <row r="50" spans="2:11" ht="17.25" thickBot="1" x14ac:dyDescent="0.35">
      <c r="B50" s="8" t="s">
        <v>13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1">
        <v>0</v>
      </c>
      <c r="J50" s="18">
        <f t="shared" si="3"/>
        <v>0</v>
      </c>
      <c r="K50" s="20">
        <f t="shared" si="4"/>
        <v>0</v>
      </c>
    </row>
    <row r="51" spans="2:11" x14ac:dyDescent="0.3">
      <c r="B51" s="13"/>
      <c r="C51" s="14">
        <f>AVERAGE(C34:C47)</f>
        <v>2.5</v>
      </c>
      <c r="D51" s="14">
        <f t="shared" ref="D51:I51" si="5">AVERAGE(D34:D47)</f>
        <v>2.6428571428571428</v>
      </c>
      <c r="E51" s="14">
        <f t="shared" si="5"/>
        <v>2.6428571428571428</v>
      </c>
      <c r="F51" s="14">
        <f t="shared" si="5"/>
        <v>2.6428571428571428</v>
      </c>
      <c r="G51" s="14">
        <f t="shared" si="5"/>
        <v>2.7857142857142856</v>
      </c>
      <c r="H51" s="14">
        <f t="shared" si="5"/>
        <v>2.7857142857142856</v>
      </c>
      <c r="I51" s="14">
        <f t="shared" si="5"/>
        <v>2.6428571428571428</v>
      </c>
    </row>
    <row r="52" spans="2:11" x14ac:dyDescent="0.3">
      <c r="B52" s="13"/>
      <c r="C52" s="14"/>
      <c r="D52" s="14"/>
      <c r="E52" s="14"/>
      <c r="F52" s="14"/>
      <c r="G52" s="14"/>
      <c r="H52" s="14"/>
    </row>
    <row r="53" spans="2:11" x14ac:dyDescent="0.3">
      <c r="B53" s="13"/>
      <c r="C53" s="14"/>
      <c r="D53" s="14"/>
      <c r="E53" s="14"/>
      <c r="F53" s="14"/>
      <c r="G53" s="14"/>
      <c r="H53" s="14"/>
    </row>
    <row r="54" spans="2:11" x14ac:dyDescent="0.3">
      <c r="B54" s="13"/>
      <c r="C54" s="14"/>
      <c r="D54" s="14"/>
      <c r="E54" s="14"/>
      <c r="F54" s="14"/>
      <c r="G54" s="14"/>
      <c r="H54" s="14"/>
    </row>
    <row r="55" spans="2:11" ht="17.25" thickBot="1" x14ac:dyDescent="0.35"/>
    <row r="56" spans="2:11" x14ac:dyDescent="0.3">
      <c r="B56" s="25" t="s">
        <v>14</v>
      </c>
      <c r="C56" s="26"/>
      <c r="D56" s="26"/>
      <c r="E56" s="26"/>
      <c r="F56" s="26"/>
      <c r="G56" s="26"/>
      <c r="H56" s="26"/>
      <c r="I56" s="27"/>
    </row>
    <row r="57" spans="2:11" x14ac:dyDescent="0.3">
      <c r="B57" s="28" t="s">
        <v>15</v>
      </c>
      <c r="C57" s="29"/>
      <c r="D57" s="29"/>
      <c r="E57" s="29"/>
      <c r="F57" s="29"/>
      <c r="G57" s="29"/>
      <c r="H57" s="29"/>
      <c r="I57" s="30"/>
    </row>
    <row r="58" spans="2:11" ht="17.25" thickBot="1" x14ac:dyDescent="0.35">
      <c r="B58" s="40" t="s">
        <v>16</v>
      </c>
      <c r="C58" s="41"/>
      <c r="D58" s="41"/>
      <c r="E58" s="41"/>
      <c r="F58" s="41"/>
      <c r="G58" s="41"/>
      <c r="H58" s="41"/>
      <c r="I58" s="42"/>
    </row>
    <row r="59" spans="2:11" ht="17.25" thickBot="1" x14ac:dyDescent="0.35">
      <c r="B59" s="43" t="s">
        <v>17</v>
      </c>
      <c r="C59" s="34" t="s">
        <v>18</v>
      </c>
      <c r="D59" s="35"/>
      <c r="E59" s="35"/>
      <c r="F59" s="35"/>
      <c r="G59" s="35"/>
      <c r="H59" s="35"/>
      <c r="I59" s="36"/>
    </row>
    <row r="60" spans="2:11" ht="63.75" thickBot="1" x14ac:dyDescent="0.35">
      <c r="B60" s="44"/>
      <c r="C60" s="9" t="s">
        <v>19</v>
      </c>
      <c r="D60" s="9" t="s">
        <v>20</v>
      </c>
      <c r="E60" s="9" t="s">
        <v>21</v>
      </c>
      <c r="F60" s="9" t="s">
        <v>22</v>
      </c>
      <c r="G60" s="9" t="s">
        <v>23</v>
      </c>
      <c r="H60" s="9" t="s">
        <v>24</v>
      </c>
      <c r="I60" s="53" t="s">
        <v>25</v>
      </c>
    </row>
    <row r="61" spans="2:11" ht="17.25" thickBot="1" x14ac:dyDescent="0.35">
      <c r="B61" s="6">
        <v>1</v>
      </c>
      <c r="C61" s="7">
        <v>3</v>
      </c>
      <c r="D61" s="7">
        <v>3</v>
      </c>
      <c r="E61" s="7">
        <v>3</v>
      </c>
      <c r="F61" s="7">
        <v>3</v>
      </c>
      <c r="G61" s="7">
        <v>3</v>
      </c>
      <c r="H61" s="1">
        <v>3</v>
      </c>
      <c r="I61" s="49">
        <v>3</v>
      </c>
    </row>
    <row r="62" spans="2:11" ht="17.25" thickBot="1" x14ac:dyDescent="0.35">
      <c r="B62" s="6">
        <v>2</v>
      </c>
      <c r="C62" s="7">
        <v>3</v>
      </c>
      <c r="D62" s="7">
        <v>3</v>
      </c>
      <c r="E62" s="7">
        <v>3</v>
      </c>
      <c r="F62" s="7">
        <v>3</v>
      </c>
      <c r="G62" s="7">
        <v>3</v>
      </c>
      <c r="H62" s="1">
        <v>3</v>
      </c>
      <c r="I62" s="49">
        <v>3</v>
      </c>
    </row>
    <row r="63" spans="2:11" ht="17.25" thickBot="1" x14ac:dyDescent="0.35">
      <c r="B63" s="6">
        <v>3</v>
      </c>
      <c r="C63" s="7">
        <v>3</v>
      </c>
      <c r="D63" s="7">
        <v>3</v>
      </c>
      <c r="E63" s="7">
        <v>3</v>
      </c>
      <c r="F63" s="7">
        <v>3</v>
      </c>
      <c r="G63" s="7">
        <v>3</v>
      </c>
      <c r="H63" s="1">
        <v>3</v>
      </c>
      <c r="I63" s="49">
        <v>3</v>
      </c>
    </row>
    <row r="64" spans="2:11" ht="17.25" thickBot="1" x14ac:dyDescent="0.35">
      <c r="B64" s="6">
        <v>4</v>
      </c>
      <c r="C64" s="7">
        <v>3</v>
      </c>
      <c r="D64" s="7">
        <v>3</v>
      </c>
      <c r="E64" s="7">
        <v>3</v>
      </c>
      <c r="F64" s="7">
        <v>3</v>
      </c>
      <c r="G64" s="7">
        <v>3</v>
      </c>
      <c r="H64" s="1">
        <v>3</v>
      </c>
      <c r="I64" s="49">
        <v>3</v>
      </c>
    </row>
    <row r="65" spans="2:11" ht="17.25" thickBot="1" x14ac:dyDescent="0.35">
      <c r="B65" s="6">
        <v>5</v>
      </c>
      <c r="C65" s="7">
        <v>3</v>
      </c>
      <c r="D65" s="7">
        <v>3</v>
      </c>
      <c r="E65" s="7">
        <v>3</v>
      </c>
      <c r="F65" s="7">
        <v>3</v>
      </c>
      <c r="G65" s="7">
        <v>3</v>
      </c>
      <c r="H65" s="1">
        <v>3</v>
      </c>
      <c r="I65" s="49">
        <v>3</v>
      </c>
    </row>
    <row r="66" spans="2:11" ht="17.25" thickBot="1" x14ac:dyDescent="0.35">
      <c r="B66" s="6">
        <v>6</v>
      </c>
      <c r="C66" s="7">
        <v>3</v>
      </c>
      <c r="D66" s="7">
        <v>3</v>
      </c>
      <c r="E66" s="7">
        <v>3</v>
      </c>
      <c r="F66" s="7">
        <v>3</v>
      </c>
      <c r="G66" s="7">
        <v>3</v>
      </c>
      <c r="H66" s="1">
        <v>3</v>
      </c>
      <c r="I66" s="49">
        <v>3</v>
      </c>
    </row>
    <row r="67" spans="2:11" ht="17.25" thickBot="1" x14ac:dyDescent="0.35">
      <c r="B67" s="6">
        <v>7</v>
      </c>
      <c r="C67" s="7">
        <v>2</v>
      </c>
      <c r="D67" s="7">
        <v>2</v>
      </c>
      <c r="E67" s="7">
        <v>2</v>
      </c>
      <c r="F67" s="7">
        <v>2</v>
      </c>
      <c r="G67" s="7">
        <v>2</v>
      </c>
      <c r="H67" s="1">
        <v>2</v>
      </c>
      <c r="I67" s="49">
        <v>2</v>
      </c>
    </row>
    <row r="68" spans="2:11" ht="17.25" thickBot="1" x14ac:dyDescent="0.35">
      <c r="B68" s="6">
        <v>8</v>
      </c>
      <c r="C68" s="7">
        <v>3</v>
      </c>
      <c r="D68" s="7">
        <v>3</v>
      </c>
      <c r="E68" s="7">
        <v>3</v>
      </c>
      <c r="F68" s="7">
        <v>3</v>
      </c>
      <c r="G68" s="7">
        <v>3</v>
      </c>
      <c r="H68" s="1">
        <v>3</v>
      </c>
      <c r="I68" s="49">
        <v>3</v>
      </c>
    </row>
    <row r="69" spans="2:11" ht="17.25" thickBot="1" x14ac:dyDescent="0.35">
      <c r="B69" s="6">
        <v>9</v>
      </c>
      <c r="C69" s="7">
        <v>2</v>
      </c>
      <c r="D69" s="7">
        <v>2</v>
      </c>
      <c r="E69" s="7">
        <v>2</v>
      </c>
      <c r="F69" s="7">
        <v>2</v>
      </c>
      <c r="G69" s="7">
        <v>2</v>
      </c>
      <c r="H69" s="1">
        <v>2</v>
      </c>
      <c r="I69" s="49">
        <v>2</v>
      </c>
    </row>
    <row r="70" spans="2:11" ht="17.25" thickBot="1" x14ac:dyDescent="0.35">
      <c r="B70" s="6">
        <v>10</v>
      </c>
      <c r="C70" s="7">
        <v>2</v>
      </c>
      <c r="D70" s="7">
        <v>2</v>
      </c>
      <c r="E70" s="7">
        <v>2</v>
      </c>
      <c r="F70" s="7">
        <v>2</v>
      </c>
      <c r="G70" s="7">
        <v>2</v>
      </c>
      <c r="H70" s="1">
        <v>2</v>
      </c>
      <c r="I70" s="49">
        <v>2</v>
      </c>
    </row>
    <row r="71" spans="2:11" ht="17.25" thickBot="1" x14ac:dyDescent="0.35">
      <c r="B71" s="6">
        <v>11</v>
      </c>
      <c r="C71" s="7">
        <v>3</v>
      </c>
      <c r="D71" s="7">
        <v>3</v>
      </c>
      <c r="E71" s="7">
        <v>3</v>
      </c>
      <c r="F71" s="7">
        <v>3</v>
      </c>
      <c r="G71" s="7">
        <v>3</v>
      </c>
      <c r="H71" s="1">
        <v>3</v>
      </c>
      <c r="I71" s="49">
        <v>3</v>
      </c>
    </row>
    <row r="72" spans="2:11" ht="17.25" thickBot="1" x14ac:dyDescent="0.35">
      <c r="B72" s="6">
        <v>12</v>
      </c>
      <c r="C72" s="1">
        <v>3</v>
      </c>
      <c r="D72" s="6">
        <v>3</v>
      </c>
      <c r="E72" s="7">
        <v>3</v>
      </c>
      <c r="F72" s="7">
        <v>3</v>
      </c>
      <c r="G72" s="7">
        <v>3</v>
      </c>
      <c r="H72" s="1">
        <v>3</v>
      </c>
      <c r="I72" s="49">
        <v>3</v>
      </c>
    </row>
    <row r="73" spans="2:11" ht="17.25" thickBot="1" x14ac:dyDescent="0.35">
      <c r="B73" s="6">
        <v>13</v>
      </c>
      <c r="C73" s="7">
        <v>3</v>
      </c>
      <c r="D73" s="7">
        <v>3</v>
      </c>
      <c r="E73" s="7">
        <v>3</v>
      </c>
      <c r="F73" s="7">
        <v>3</v>
      </c>
      <c r="G73" s="7">
        <v>3</v>
      </c>
      <c r="H73" s="1">
        <v>3</v>
      </c>
      <c r="I73" s="49">
        <v>3</v>
      </c>
    </row>
    <row r="74" spans="2:11" ht="17.25" thickBot="1" x14ac:dyDescent="0.35">
      <c r="B74" s="6">
        <v>14</v>
      </c>
      <c r="C74" s="7">
        <v>3</v>
      </c>
      <c r="D74" s="7">
        <v>3</v>
      </c>
      <c r="E74" s="7">
        <v>3</v>
      </c>
      <c r="F74" s="7">
        <v>3</v>
      </c>
      <c r="G74" s="7">
        <v>3</v>
      </c>
      <c r="H74" s="1">
        <v>3</v>
      </c>
      <c r="I74" s="49">
        <v>3</v>
      </c>
    </row>
    <row r="75" spans="2:11" ht="17.25" thickBot="1" x14ac:dyDescent="0.35">
      <c r="B75" s="6">
        <v>15</v>
      </c>
      <c r="C75" s="7">
        <v>3</v>
      </c>
      <c r="D75" s="7">
        <v>3</v>
      </c>
      <c r="E75" s="7">
        <v>3</v>
      </c>
      <c r="F75" s="7">
        <v>3</v>
      </c>
      <c r="G75" s="7">
        <v>3</v>
      </c>
      <c r="H75" s="1">
        <v>3</v>
      </c>
      <c r="I75" s="49">
        <v>3</v>
      </c>
    </row>
    <row r="76" spans="2:11" ht="17.25" thickBot="1" x14ac:dyDescent="0.35">
      <c r="B76" s="6">
        <v>16</v>
      </c>
      <c r="C76" s="7">
        <v>3</v>
      </c>
      <c r="D76" s="7">
        <v>3</v>
      </c>
      <c r="E76" s="7">
        <v>3</v>
      </c>
      <c r="F76" s="7">
        <v>3</v>
      </c>
      <c r="G76" s="7">
        <v>3</v>
      </c>
      <c r="H76" s="1">
        <v>3</v>
      </c>
      <c r="I76" s="49">
        <v>2</v>
      </c>
    </row>
    <row r="77" spans="2:11" ht="17.25" thickBot="1" x14ac:dyDescent="0.35">
      <c r="B77" s="6">
        <v>17</v>
      </c>
      <c r="C77" s="7">
        <v>2</v>
      </c>
      <c r="D77" s="7">
        <v>2</v>
      </c>
      <c r="E77" s="7">
        <v>2</v>
      </c>
      <c r="F77" s="7">
        <v>2</v>
      </c>
      <c r="G77" s="7">
        <v>2</v>
      </c>
      <c r="H77" s="1">
        <v>2</v>
      </c>
      <c r="I77" s="49">
        <v>2</v>
      </c>
    </row>
    <row r="78" spans="2:11" ht="17.25" thickBot="1" x14ac:dyDescent="0.35">
      <c r="B78" s="6">
        <v>18</v>
      </c>
      <c r="C78" s="7">
        <v>3</v>
      </c>
      <c r="D78" s="7">
        <v>3</v>
      </c>
      <c r="E78" s="7">
        <v>3</v>
      </c>
      <c r="F78" s="7">
        <v>3</v>
      </c>
      <c r="G78" s="7">
        <v>3</v>
      </c>
      <c r="H78" s="1">
        <v>3</v>
      </c>
      <c r="I78" s="49">
        <v>3</v>
      </c>
    </row>
    <row r="79" spans="2:11" ht="17.25" thickBot="1" x14ac:dyDescent="0.35">
      <c r="B79" s="10">
        <v>19</v>
      </c>
      <c r="C79" s="11">
        <v>2</v>
      </c>
      <c r="D79" s="11">
        <v>2</v>
      </c>
      <c r="E79" s="11">
        <v>2</v>
      </c>
      <c r="F79" s="11">
        <v>2</v>
      </c>
      <c r="G79" s="11">
        <v>2</v>
      </c>
      <c r="H79" s="15">
        <v>2</v>
      </c>
      <c r="I79" s="49">
        <v>2</v>
      </c>
      <c r="J79" s="45" t="s">
        <v>93</v>
      </c>
      <c r="K79" s="23" t="s">
        <v>96</v>
      </c>
    </row>
    <row r="80" spans="2:11" ht="18" thickTop="1" thickBot="1" x14ac:dyDescent="0.35">
      <c r="B80" s="8" t="s">
        <v>11</v>
      </c>
      <c r="C80" s="7">
        <v>14</v>
      </c>
      <c r="D80" s="7">
        <v>14</v>
      </c>
      <c r="E80" s="7">
        <v>14</v>
      </c>
      <c r="F80" s="7">
        <v>14</v>
      </c>
      <c r="G80" s="7">
        <v>14</v>
      </c>
      <c r="H80" s="7">
        <v>14</v>
      </c>
      <c r="I80" s="1">
        <v>13</v>
      </c>
      <c r="J80" s="18">
        <f>AVERAGE(C80:I80)</f>
        <v>13.857142857142858</v>
      </c>
      <c r="K80" s="20">
        <f>J80/SUM($J$80:$J$82)</f>
        <v>0.72932330827067671</v>
      </c>
    </row>
    <row r="81" spans="2:11" ht="17.25" thickBot="1" x14ac:dyDescent="0.35">
      <c r="B81" s="8" t="s">
        <v>12</v>
      </c>
      <c r="C81" s="7">
        <v>5</v>
      </c>
      <c r="D81" s="7">
        <v>5</v>
      </c>
      <c r="E81" s="7">
        <v>5</v>
      </c>
      <c r="F81" s="7">
        <v>5</v>
      </c>
      <c r="G81" s="7">
        <v>5</v>
      </c>
      <c r="H81" s="7">
        <v>5</v>
      </c>
      <c r="I81" s="1">
        <v>6</v>
      </c>
      <c r="J81" s="18">
        <f>AVERAGE(C81:I81)</f>
        <v>5.1428571428571432</v>
      </c>
      <c r="K81" s="20">
        <f t="shared" ref="K81:K82" si="6">J81/SUM($J$80:$J$82)</f>
        <v>0.27067669172932335</v>
      </c>
    </row>
    <row r="82" spans="2:11" ht="17.25" thickBot="1" x14ac:dyDescent="0.35">
      <c r="B82" s="8" t="s">
        <v>13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1">
        <v>0</v>
      </c>
      <c r="J82" s="18">
        <f>AVERAGE(C82:I82)</f>
        <v>0</v>
      </c>
      <c r="K82" s="20">
        <f t="shared" si="6"/>
        <v>0</v>
      </c>
    </row>
    <row r="83" spans="2:11" x14ac:dyDescent="0.3">
      <c r="C83">
        <f>AVERAGE(C61:C79)</f>
        <v>2.736842105263158</v>
      </c>
      <c r="D83">
        <f>AVERAGE(D61:D79)</f>
        <v>2.736842105263158</v>
      </c>
      <c r="E83">
        <f t="shared" ref="E83:I83" si="7">AVERAGE(E61:E79)</f>
        <v>2.736842105263158</v>
      </c>
      <c r="F83">
        <f t="shared" si="7"/>
        <v>2.736842105263158</v>
      </c>
      <c r="G83">
        <f t="shared" si="7"/>
        <v>2.736842105263158</v>
      </c>
      <c r="H83">
        <f t="shared" si="7"/>
        <v>2.736842105263158</v>
      </c>
      <c r="I83">
        <f t="shared" si="7"/>
        <v>2.6842105263157894</v>
      </c>
    </row>
    <row r="86" spans="2:11" x14ac:dyDescent="0.3">
      <c r="B86" s="18" t="s">
        <v>101</v>
      </c>
      <c r="C86" s="18"/>
      <c r="D86" s="23" t="s">
        <v>99</v>
      </c>
      <c r="E86" s="20" t="s">
        <v>106</v>
      </c>
    </row>
    <row r="87" spans="2:11" x14ac:dyDescent="0.3">
      <c r="B87" s="18"/>
      <c r="C87" s="18">
        <f>AVERAGE(I23,J48,J80)</f>
        <v>11.047619047619046</v>
      </c>
      <c r="D87" s="23">
        <f>(3*C87+C88*2+C89*1)/SUM(C87:C89)</f>
        <v>2.7016210739614999</v>
      </c>
      <c r="E87" s="20">
        <f>C87/SUM($C$87:$C$89)</f>
        <v>0.70516717325227962</v>
      </c>
    </row>
    <row r="88" spans="2:11" x14ac:dyDescent="0.3">
      <c r="B88" s="18"/>
      <c r="C88" s="18">
        <f>AVERAGE(I24,J49,J81)</f>
        <v>4.5634920634920633</v>
      </c>
      <c r="D88" s="18"/>
      <c r="E88" s="20">
        <f t="shared" ref="E88:E89" si="8">C88/SUM($C$87:$C$89)</f>
        <v>0.29128672745694023</v>
      </c>
    </row>
    <row r="89" spans="2:11" x14ac:dyDescent="0.3">
      <c r="B89" s="18"/>
      <c r="C89" s="18">
        <f>AVERAGE(J82,I25,J50)</f>
        <v>5.5555555555555552E-2</v>
      </c>
      <c r="D89" s="18"/>
      <c r="E89" s="20">
        <f t="shared" si="8"/>
        <v>3.5460992907801422E-3</v>
      </c>
    </row>
  </sheetData>
  <mergeCells count="15">
    <mergeCell ref="B4:H4"/>
    <mergeCell ref="B56:I56"/>
    <mergeCell ref="B5:H5"/>
    <mergeCell ref="B6:H6"/>
    <mergeCell ref="B7:B8"/>
    <mergeCell ref="C7:H7"/>
    <mergeCell ref="B57:I57"/>
    <mergeCell ref="B58:I58"/>
    <mergeCell ref="B59:B60"/>
    <mergeCell ref="C59:I59"/>
    <mergeCell ref="B29:I29"/>
    <mergeCell ref="B30:I30"/>
    <mergeCell ref="B31:I31"/>
    <mergeCell ref="B32:B33"/>
    <mergeCell ref="C32:I32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showGridLines="0" workbookViewId="0">
      <selection activeCell="J52" sqref="J52"/>
    </sheetView>
  </sheetViews>
  <sheetFormatPr defaultRowHeight="16.5" x14ac:dyDescent="0.3"/>
  <cols>
    <col min="3" max="3" width="9.375" bestFit="1" customWidth="1"/>
  </cols>
  <sheetData>
    <row r="2" spans="2:10" ht="17.25" thickBot="1" x14ac:dyDescent="0.35"/>
    <row r="3" spans="2:10" x14ac:dyDescent="0.3">
      <c r="B3" s="25" t="s">
        <v>80</v>
      </c>
      <c r="C3" s="26"/>
      <c r="D3" s="26"/>
      <c r="E3" s="26"/>
      <c r="F3" s="26"/>
      <c r="G3" s="26"/>
      <c r="H3" s="26"/>
      <c r="I3" s="26"/>
      <c r="J3" s="27"/>
    </row>
    <row r="4" spans="2:10" x14ac:dyDescent="0.3">
      <c r="B4" s="28" t="s">
        <v>27</v>
      </c>
      <c r="C4" s="29"/>
      <c r="D4" s="29"/>
      <c r="E4" s="29"/>
      <c r="F4" s="29"/>
      <c r="G4" s="29"/>
      <c r="H4" s="29"/>
      <c r="I4" s="29"/>
      <c r="J4" s="30"/>
    </row>
    <row r="5" spans="2:10" ht="17.25" thickBot="1" x14ac:dyDescent="0.35">
      <c r="B5" s="37" t="s">
        <v>81</v>
      </c>
      <c r="C5" s="38"/>
      <c r="D5" s="38"/>
      <c r="E5" s="38"/>
      <c r="F5" s="38"/>
      <c r="G5" s="38"/>
      <c r="H5" s="38"/>
      <c r="I5" s="38"/>
      <c r="J5" s="39"/>
    </row>
    <row r="6" spans="2:10" ht="17.25" thickBot="1" x14ac:dyDescent="0.35">
      <c r="B6" s="43" t="s">
        <v>17</v>
      </c>
      <c r="C6" s="34" t="s">
        <v>82</v>
      </c>
      <c r="D6" s="35"/>
      <c r="E6" s="35"/>
      <c r="F6" s="35"/>
      <c r="G6" s="35"/>
      <c r="H6" s="35"/>
      <c r="I6" s="35"/>
      <c r="J6" s="36"/>
    </row>
    <row r="7" spans="2:10" ht="48.75" thickBot="1" x14ac:dyDescent="0.35">
      <c r="B7" s="44"/>
      <c r="C7" s="5" t="s">
        <v>83</v>
      </c>
      <c r="D7" s="5" t="s">
        <v>84</v>
      </c>
      <c r="E7" s="5" t="s">
        <v>85</v>
      </c>
      <c r="F7" s="5" t="s">
        <v>86</v>
      </c>
      <c r="G7" s="5" t="s">
        <v>87</v>
      </c>
      <c r="H7" s="5" t="s">
        <v>88</v>
      </c>
      <c r="I7" s="5" t="s">
        <v>89</v>
      </c>
      <c r="J7" s="5" t="s">
        <v>90</v>
      </c>
    </row>
    <row r="8" spans="2:10" ht="17.25" thickBot="1" x14ac:dyDescent="0.35">
      <c r="B8" s="6">
        <v>1</v>
      </c>
      <c r="C8" s="7">
        <v>3</v>
      </c>
      <c r="D8" s="7">
        <v>3</v>
      </c>
      <c r="E8" s="7">
        <v>2</v>
      </c>
      <c r="F8" s="7">
        <v>3</v>
      </c>
      <c r="G8" s="7">
        <v>3</v>
      </c>
      <c r="H8" s="7">
        <v>3</v>
      </c>
      <c r="I8" s="7">
        <v>3</v>
      </c>
      <c r="J8" s="7">
        <v>3</v>
      </c>
    </row>
    <row r="9" spans="2:10" ht="17.25" thickBot="1" x14ac:dyDescent="0.35">
      <c r="B9" s="6">
        <v>2</v>
      </c>
      <c r="C9" s="7">
        <v>3</v>
      </c>
      <c r="D9" s="7">
        <v>3</v>
      </c>
      <c r="E9" s="7">
        <v>2</v>
      </c>
      <c r="F9" s="7">
        <v>3</v>
      </c>
      <c r="G9" s="7">
        <v>3</v>
      </c>
      <c r="H9" s="7">
        <v>3</v>
      </c>
      <c r="I9" s="7">
        <v>3</v>
      </c>
      <c r="J9" s="7">
        <v>3</v>
      </c>
    </row>
    <row r="10" spans="2:10" ht="17.25" thickBot="1" x14ac:dyDescent="0.35">
      <c r="B10" s="6">
        <v>3</v>
      </c>
      <c r="C10" s="7">
        <v>3</v>
      </c>
      <c r="D10" s="7">
        <v>3</v>
      </c>
      <c r="E10" s="7">
        <v>3</v>
      </c>
      <c r="F10" s="7">
        <v>2</v>
      </c>
      <c r="G10" s="7">
        <v>3</v>
      </c>
      <c r="H10" s="7">
        <v>3</v>
      </c>
      <c r="I10" s="7">
        <v>3</v>
      </c>
      <c r="J10" s="7">
        <v>3</v>
      </c>
    </row>
    <row r="11" spans="2:10" ht="17.25" thickBot="1" x14ac:dyDescent="0.35">
      <c r="B11" s="6">
        <v>4</v>
      </c>
      <c r="C11" s="7">
        <v>2</v>
      </c>
      <c r="D11" s="7">
        <v>3</v>
      </c>
      <c r="E11" s="7">
        <v>2</v>
      </c>
      <c r="F11" s="7">
        <v>2</v>
      </c>
      <c r="G11" s="7">
        <v>3</v>
      </c>
      <c r="H11" s="7">
        <v>2</v>
      </c>
      <c r="I11" s="7">
        <v>2</v>
      </c>
      <c r="J11" s="7">
        <v>2</v>
      </c>
    </row>
    <row r="12" spans="2:10" ht="17.25" thickBot="1" x14ac:dyDescent="0.35">
      <c r="B12" s="6">
        <v>5</v>
      </c>
      <c r="C12" s="7">
        <v>3</v>
      </c>
      <c r="D12" s="7">
        <v>3</v>
      </c>
      <c r="E12" s="7">
        <v>3</v>
      </c>
      <c r="F12" s="7">
        <v>3</v>
      </c>
      <c r="G12" s="7">
        <v>3</v>
      </c>
      <c r="H12" s="7">
        <v>3</v>
      </c>
      <c r="I12" s="7">
        <v>3</v>
      </c>
      <c r="J12" s="7">
        <v>3</v>
      </c>
    </row>
    <row r="13" spans="2:10" ht="17.25" thickBot="1" x14ac:dyDescent="0.35">
      <c r="B13" s="6">
        <v>6</v>
      </c>
      <c r="C13" s="7">
        <v>3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</row>
    <row r="14" spans="2:10" ht="17.25" thickBot="1" x14ac:dyDescent="0.35">
      <c r="B14" s="6">
        <v>7</v>
      </c>
      <c r="C14" s="7">
        <v>3</v>
      </c>
      <c r="D14" s="7">
        <v>3</v>
      </c>
      <c r="E14" s="7">
        <v>3</v>
      </c>
      <c r="F14" s="7">
        <v>3</v>
      </c>
      <c r="G14" s="7">
        <v>3</v>
      </c>
      <c r="H14" s="7">
        <v>3</v>
      </c>
      <c r="I14" s="7">
        <v>3</v>
      </c>
      <c r="J14" s="7">
        <v>3</v>
      </c>
    </row>
    <row r="15" spans="2:10" ht="17.25" thickBot="1" x14ac:dyDescent="0.35">
      <c r="B15" s="6">
        <v>8</v>
      </c>
      <c r="C15" s="7">
        <v>2</v>
      </c>
      <c r="D15" s="7">
        <v>3</v>
      </c>
      <c r="E15" s="7">
        <v>2</v>
      </c>
      <c r="F15" s="7">
        <v>2</v>
      </c>
      <c r="G15" s="7">
        <v>3</v>
      </c>
      <c r="H15" s="7">
        <v>2</v>
      </c>
      <c r="I15" s="7">
        <v>2</v>
      </c>
      <c r="J15" s="7">
        <v>3</v>
      </c>
    </row>
    <row r="16" spans="2:10" ht="17.25" thickBot="1" x14ac:dyDescent="0.35">
      <c r="B16" s="6">
        <v>9</v>
      </c>
      <c r="C16" s="7">
        <v>3</v>
      </c>
      <c r="D16" s="7">
        <v>3</v>
      </c>
      <c r="E16" s="7">
        <v>3</v>
      </c>
      <c r="F16" s="7">
        <v>3</v>
      </c>
      <c r="G16" s="7">
        <v>2</v>
      </c>
      <c r="H16" s="7">
        <v>3</v>
      </c>
      <c r="I16" s="7">
        <v>2</v>
      </c>
      <c r="J16" s="7">
        <v>2</v>
      </c>
    </row>
    <row r="17" spans="2:12" ht="17.25" thickBot="1" x14ac:dyDescent="0.35">
      <c r="B17" s="6">
        <v>10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</row>
    <row r="18" spans="2:12" ht="17.25" thickBot="1" x14ac:dyDescent="0.35">
      <c r="B18" s="6">
        <v>11</v>
      </c>
      <c r="C18" s="7">
        <v>3</v>
      </c>
      <c r="D18" s="7">
        <v>3</v>
      </c>
      <c r="E18" s="7">
        <v>3</v>
      </c>
      <c r="F18" s="7">
        <v>3</v>
      </c>
      <c r="G18" s="7">
        <v>3</v>
      </c>
      <c r="H18" s="7">
        <v>3</v>
      </c>
      <c r="I18" s="7">
        <v>3</v>
      </c>
      <c r="J18" s="7">
        <v>3</v>
      </c>
    </row>
    <row r="19" spans="2:12" ht="17.25" thickBot="1" x14ac:dyDescent="0.35">
      <c r="B19" s="6">
        <v>12</v>
      </c>
      <c r="C19" s="7">
        <v>3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</row>
    <row r="20" spans="2:12" ht="17.25" thickBot="1" x14ac:dyDescent="0.35">
      <c r="B20" s="6">
        <v>13</v>
      </c>
      <c r="C20" s="7">
        <v>3</v>
      </c>
      <c r="D20" s="7">
        <v>3</v>
      </c>
      <c r="E20" s="7">
        <v>3</v>
      </c>
      <c r="F20" s="7">
        <v>3</v>
      </c>
      <c r="G20" s="7">
        <v>2</v>
      </c>
      <c r="H20" s="7">
        <v>3</v>
      </c>
      <c r="I20" s="7">
        <v>3</v>
      </c>
      <c r="J20" s="7">
        <v>2</v>
      </c>
    </row>
    <row r="21" spans="2:12" ht="17.25" thickBot="1" x14ac:dyDescent="0.35">
      <c r="B21" s="10">
        <v>14</v>
      </c>
      <c r="C21" s="11">
        <v>3</v>
      </c>
      <c r="D21" s="11">
        <v>3</v>
      </c>
      <c r="E21" s="11">
        <v>3</v>
      </c>
      <c r="F21" s="11">
        <v>3</v>
      </c>
      <c r="G21" s="11">
        <v>3</v>
      </c>
      <c r="H21" s="11">
        <v>3</v>
      </c>
      <c r="I21" s="11">
        <v>3</v>
      </c>
      <c r="J21" s="11">
        <v>3</v>
      </c>
      <c r="K21" s="23" t="s">
        <v>110</v>
      </c>
      <c r="L21" s="23" t="s">
        <v>96</v>
      </c>
    </row>
    <row r="22" spans="2:12" ht="18" thickTop="1" thickBot="1" x14ac:dyDescent="0.35">
      <c r="B22" s="8" t="s">
        <v>11</v>
      </c>
      <c r="C22" s="7">
        <v>12</v>
      </c>
      <c r="D22" s="7">
        <v>13</v>
      </c>
      <c r="E22" s="7">
        <v>9</v>
      </c>
      <c r="F22" s="7">
        <v>10</v>
      </c>
      <c r="G22" s="7">
        <v>11</v>
      </c>
      <c r="H22" s="7">
        <v>11</v>
      </c>
      <c r="I22" s="7">
        <v>10</v>
      </c>
      <c r="J22" s="1">
        <v>10</v>
      </c>
      <c r="K22" s="18">
        <f>AVERAGE(C22:J22)</f>
        <v>10.75</v>
      </c>
      <c r="L22" s="20">
        <f>K22/SUM($K$22:$K$24)</f>
        <v>0.7678571428571429</v>
      </c>
    </row>
    <row r="23" spans="2:12" ht="17.25" thickBot="1" x14ac:dyDescent="0.35">
      <c r="B23" s="8" t="s">
        <v>12</v>
      </c>
      <c r="C23" s="7">
        <v>2</v>
      </c>
      <c r="D23" s="7">
        <v>1</v>
      </c>
      <c r="E23" s="7">
        <v>5</v>
      </c>
      <c r="F23" s="7">
        <v>4</v>
      </c>
      <c r="G23" s="7">
        <v>3</v>
      </c>
      <c r="H23" s="7">
        <v>3</v>
      </c>
      <c r="I23" s="7">
        <v>4</v>
      </c>
      <c r="J23" s="1">
        <v>4</v>
      </c>
      <c r="K23" s="18">
        <f t="shared" ref="K23:K24" si="0">AVERAGE(C23:J23)</f>
        <v>3.25</v>
      </c>
      <c r="L23" s="20">
        <f t="shared" ref="L23:L24" si="1">K23/SUM($K$22:$K$24)</f>
        <v>0.23214285714285715</v>
      </c>
    </row>
    <row r="24" spans="2:12" ht="17.25" thickBot="1" x14ac:dyDescent="0.35">
      <c r="B24" s="8" t="s">
        <v>13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">
        <v>0</v>
      </c>
      <c r="K24" s="18">
        <f t="shared" si="0"/>
        <v>0</v>
      </c>
      <c r="L24" s="20">
        <f t="shared" si="1"/>
        <v>0</v>
      </c>
    </row>
    <row r="25" spans="2:12" x14ac:dyDescent="0.3">
      <c r="C25">
        <f>AVERAGE(C8:C21)</f>
        <v>2.8571428571428572</v>
      </c>
      <c r="D25">
        <f t="shared" ref="D25:J25" si="2">AVERAGE(D8:D21)</f>
        <v>2.9285714285714284</v>
      </c>
      <c r="E25">
        <f t="shared" si="2"/>
        <v>2.6428571428571428</v>
      </c>
      <c r="F25">
        <f t="shared" si="2"/>
        <v>2.7142857142857144</v>
      </c>
      <c r="G25">
        <f t="shared" si="2"/>
        <v>2.7857142857142856</v>
      </c>
      <c r="H25">
        <f t="shared" si="2"/>
        <v>2.7857142857142856</v>
      </c>
      <c r="I25">
        <f t="shared" si="2"/>
        <v>2.7142857142857144</v>
      </c>
      <c r="J25">
        <f t="shared" si="2"/>
        <v>2.7142857142857144</v>
      </c>
    </row>
    <row r="28" spans="2:12" ht="17.25" thickBot="1" x14ac:dyDescent="0.35"/>
    <row r="29" spans="2:12" x14ac:dyDescent="0.3">
      <c r="B29" s="25" t="s">
        <v>26</v>
      </c>
      <c r="C29" s="26"/>
      <c r="D29" s="26"/>
      <c r="E29" s="26"/>
      <c r="F29" s="26"/>
      <c r="G29" s="26"/>
      <c r="H29" s="26"/>
      <c r="I29" s="27"/>
    </row>
    <row r="30" spans="2:12" x14ac:dyDescent="0.3">
      <c r="B30" s="28" t="s">
        <v>27</v>
      </c>
      <c r="C30" s="29"/>
      <c r="D30" s="29"/>
      <c r="E30" s="29"/>
      <c r="F30" s="29"/>
      <c r="G30" s="29"/>
      <c r="H30" s="29"/>
      <c r="I30" s="30"/>
    </row>
    <row r="31" spans="2:12" ht="17.25" thickBot="1" x14ac:dyDescent="0.35">
      <c r="B31" s="40" t="s">
        <v>28</v>
      </c>
      <c r="C31" s="41"/>
      <c r="D31" s="41"/>
      <c r="E31" s="41"/>
      <c r="F31" s="41"/>
      <c r="G31" s="41"/>
      <c r="H31" s="41"/>
      <c r="I31" s="42"/>
    </row>
    <row r="32" spans="2:12" ht="17.25" thickBot="1" x14ac:dyDescent="0.35">
      <c r="B32" s="43" t="s">
        <v>17</v>
      </c>
      <c r="C32" s="34" t="s">
        <v>29</v>
      </c>
      <c r="D32" s="35"/>
      <c r="E32" s="35"/>
      <c r="F32" s="35"/>
      <c r="G32" s="35"/>
      <c r="H32" s="35"/>
      <c r="I32" s="36"/>
    </row>
    <row r="33" spans="2:9" ht="48.75" thickBot="1" x14ac:dyDescent="0.35">
      <c r="B33" s="44"/>
      <c r="C33" s="5" t="s">
        <v>30</v>
      </c>
      <c r="D33" s="5" t="s">
        <v>31</v>
      </c>
      <c r="E33" s="5" t="s">
        <v>32</v>
      </c>
      <c r="F33" s="5" t="s">
        <v>33</v>
      </c>
      <c r="G33" s="5" t="s">
        <v>34</v>
      </c>
      <c r="H33" s="5" t="s">
        <v>35</v>
      </c>
      <c r="I33" s="5" t="s">
        <v>36</v>
      </c>
    </row>
    <row r="34" spans="2:9" ht="17.25" thickBot="1" x14ac:dyDescent="0.35">
      <c r="B34" s="6">
        <v>1</v>
      </c>
      <c r="C34" s="7">
        <v>3</v>
      </c>
      <c r="D34" s="7">
        <v>3</v>
      </c>
      <c r="E34" s="7">
        <v>3</v>
      </c>
      <c r="F34" s="7">
        <v>3</v>
      </c>
      <c r="G34" s="7">
        <v>3</v>
      </c>
      <c r="H34" s="7">
        <v>3</v>
      </c>
      <c r="I34" s="7">
        <v>3</v>
      </c>
    </row>
    <row r="35" spans="2:9" ht="17.25" thickBot="1" x14ac:dyDescent="0.35">
      <c r="B35" s="6">
        <v>2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</row>
    <row r="36" spans="2:9" ht="17.25" thickBot="1" x14ac:dyDescent="0.35">
      <c r="B36" s="6">
        <v>3</v>
      </c>
      <c r="C36" s="7">
        <v>3</v>
      </c>
      <c r="D36" s="7">
        <v>3</v>
      </c>
      <c r="E36" s="7">
        <v>3</v>
      </c>
      <c r="F36" s="7">
        <v>3</v>
      </c>
      <c r="G36" s="7">
        <v>3</v>
      </c>
      <c r="H36" s="7">
        <v>3</v>
      </c>
      <c r="I36" s="7">
        <v>3</v>
      </c>
    </row>
    <row r="37" spans="2:9" ht="17.25" thickBot="1" x14ac:dyDescent="0.35">
      <c r="B37" s="6">
        <v>4</v>
      </c>
      <c r="C37" s="7">
        <v>3</v>
      </c>
      <c r="D37" s="7">
        <v>3</v>
      </c>
      <c r="E37" s="7">
        <v>3</v>
      </c>
      <c r="F37" s="7">
        <v>3</v>
      </c>
      <c r="G37" s="7">
        <v>3</v>
      </c>
      <c r="H37" s="7">
        <v>3</v>
      </c>
      <c r="I37" s="7">
        <v>3</v>
      </c>
    </row>
    <row r="38" spans="2:9" ht="17.25" thickBot="1" x14ac:dyDescent="0.35">
      <c r="B38" s="6">
        <v>5</v>
      </c>
      <c r="C38" s="7">
        <v>3</v>
      </c>
      <c r="D38" s="7">
        <v>3</v>
      </c>
      <c r="E38" s="7">
        <v>3</v>
      </c>
      <c r="F38" s="7">
        <v>3</v>
      </c>
      <c r="G38" s="7">
        <v>3</v>
      </c>
      <c r="H38" s="7">
        <v>3</v>
      </c>
      <c r="I38" s="7">
        <v>3</v>
      </c>
    </row>
    <row r="39" spans="2:9" ht="17.25" thickBot="1" x14ac:dyDescent="0.35">
      <c r="B39" s="6">
        <v>6</v>
      </c>
      <c r="C39" s="7">
        <v>3</v>
      </c>
      <c r="D39" s="7">
        <v>3</v>
      </c>
      <c r="E39" s="7">
        <v>3</v>
      </c>
      <c r="F39" s="7">
        <v>3</v>
      </c>
      <c r="G39" s="7">
        <v>3</v>
      </c>
      <c r="H39" s="7">
        <v>3</v>
      </c>
      <c r="I39" s="7">
        <v>3</v>
      </c>
    </row>
    <row r="40" spans="2:9" ht="17.25" thickBot="1" x14ac:dyDescent="0.35">
      <c r="B40" s="6">
        <v>7</v>
      </c>
      <c r="C40" s="7">
        <v>2</v>
      </c>
      <c r="D40" s="7">
        <v>3</v>
      </c>
      <c r="E40" s="7">
        <v>2</v>
      </c>
      <c r="F40" s="7">
        <v>3</v>
      </c>
      <c r="G40" s="7">
        <v>3</v>
      </c>
      <c r="H40" s="7">
        <v>2</v>
      </c>
      <c r="I40" s="7">
        <v>2</v>
      </c>
    </row>
    <row r="41" spans="2:9" ht="17.25" thickBot="1" x14ac:dyDescent="0.35">
      <c r="B41" s="6">
        <v>8</v>
      </c>
      <c r="C41" s="7">
        <v>3</v>
      </c>
      <c r="D41" s="7">
        <v>3</v>
      </c>
      <c r="E41" s="7">
        <v>3</v>
      </c>
      <c r="F41" s="7">
        <v>3</v>
      </c>
      <c r="G41" s="7">
        <v>3</v>
      </c>
      <c r="H41" s="7">
        <v>3</v>
      </c>
      <c r="I41" s="7">
        <v>3</v>
      </c>
    </row>
    <row r="42" spans="2:9" ht="17.25" thickBot="1" x14ac:dyDescent="0.35">
      <c r="B42" s="6">
        <v>9</v>
      </c>
      <c r="C42" s="7">
        <v>2</v>
      </c>
      <c r="D42" s="7">
        <v>3</v>
      </c>
      <c r="E42" s="7">
        <v>3</v>
      </c>
      <c r="F42" s="7">
        <v>3</v>
      </c>
      <c r="G42" s="7">
        <v>3</v>
      </c>
      <c r="H42" s="7">
        <v>2</v>
      </c>
      <c r="I42" s="7">
        <v>2</v>
      </c>
    </row>
    <row r="43" spans="2:9" ht="17.25" thickBot="1" x14ac:dyDescent="0.35">
      <c r="B43" s="6">
        <v>10</v>
      </c>
      <c r="C43" s="7">
        <v>3</v>
      </c>
      <c r="D43" s="7">
        <v>3</v>
      </c>
      <c r="E43" s="7">
        <v>3</v>
      </c>
      <c r="F43" s="7">
        <v>3</v>
      </c>
      <c r="G43" s="7">
        <v>3</v>
      </c>
      <c r="H43" s="7">
        <v>3</v>
      </c>
      <c r="I43" s="7">
        <v>3</v>
      </c>
    </row>
    <row r="44" spans="2:9" ht="17.25" thickBot="1" x14ac:dyDescent="0.35">
      <c r="B44" s="6">
        <v>11</v>
      </c>
      <c r="C44" s="7">
        <v>3</v>
      </c>
      <c r="D44" s="7">
        <v>3</v>
      </c>
      <c r="E44" s="7">
        <v>3</v>
      </c>
      <c r="F44" s="7">
        <v>3</v>
      </c>
      <c r="G44" s="7">
        <v>3</v>
      </c>
      <c r="H44" s="7">
        <v>3</v>
      </c>
      <c r="I44" s="7">
        <v>3</v>
      </c>
    </row>
    <row r="45" spans="2:9" ht="17.25" thickBot="1" x14ac:dyDescent="0.35">
      <c r="B45" s="6">
        <v>12</v>
      </c>
      <c r="C45" s="7">
        <v>3</v>
      </c>
      <c r="D45" s="7">
        <v>3</v>
      </c>
      <c r="E45" s="7">
        <v>3</v>
      </c>
      <c r="F45" s="7">
        <v>3</v>
      </c>
      <c r="G45" s="7">
        <v>3</v>
      </c>
      <c r="H45" s="7">
        <v>3</v>
      </c>
      <c r="I45" s="7">
        <v>3</v>
      </c>
    </row>
    <row r="46" spans="2:9" ht="17.25" thickBot="1" x14ac:dyDescent="0.35">
      <c r="B46" s="6">
        <v>13</v>
      </c>
      <c r="C46" s="7">
        <v>3</v>
      </c>
      <c r="D46" s="7">
        <v>3</v>
      </c>
      <c r="E46" s="7">
        <v>2</v>
      </c>
      <c r="F46" s="7">
        <v>3</v>
      </c>
      <c r="G46" s="7">
        <v>3</v>
      </c>
      <c r="H46" s="7">
        <v>3</v>
      </c>
      <c r="I46" s="7">
        <v>3</v>
      </c>
    </row>
    <row r="47" spans="2:9" ht="17.25" thickBot="1" x14ac:dyDescent="0.35">
      <c r="B47" s="6">
        <v>14</v>
      </c>
      <c r="C47" s="7">
        <v>3</v>
      </c>
      <c r="D47" s="7">
        <v>3</v>
      </c>
      <c r="E47" s="7">
        <v>3</v>
      </c>
      <c r="F47" s="7">
        <v>3</v>
      </c>
      <c r="G47" s="7">
        <v>3</v>
      </c>
      <c r="H47" s="7">
        <v>3</v>
      </c>
      <c r="I47" s="7">
        <v>3</v>
      </c>
    </row>
    <row r="48" spans="2:9" ht="17.25" thickBot="1" x14ac:dyDescent="0.35">
      <c r="B48" s="6">
        <v>15</v>
      </c>
      <c r="C48" s="7">
        <v>3</v>
      </c>
      <c r="D48" s="7">
        <v>3</v>
      </c>
      <c r="E48" s="7">
        <v>3</v>
      </c>
      <c r="F48" s="7">
        <v>3</v>
      </c>
      <c r="G48" s="7">
        <v>3</v>
      </c>
      <c r="H48" s="7">
        <v>3</v>
      </c>
      <c r="I48" s="7">
        <v>3</v>
      </c>
    </row>
    <row r="49" spans="2:11" ht="17.25" thickBot="1" x14ac:dyDescent="0.35">
      <c r="B49" s="6">
        <v>16</v>
      </c>
      <c r="C49" s="7">
        <v>3</v>
      </c>
      <c r="D49" s="7">
        <v>3</v>
      </c>
      <c r="E49" s="7">
        <v>3</v>
      </c>
      <c r="F49" s="7">
        <v>3</v>
      </c>
      <c r="G49" s="7">
        <v>3</v>
      </c>
      <c r="H49" s="7">
        <v>3</v>
      </c>
      <c r="I49" s="7">
        <v>3</v>
      </c>
    </row>
    <row r="50" spans="2:11" ht="17.25" thickBot="1" x14ac:dyDescent="0.35">
      <c r="B50" s="6">
        <v>17</v>
      </c>
      <c r="C50" s="7">
        <v>3</v>
      </c>
      <c r="D50" s="7">
        <v>3</v>
      </c>
      <c r="E50" s="7">
        <v>3</v>
      </c>
      <c r="F50" s="7">
        <v>3</v>
      </c>
      <c r="G50" s="7">
        <v>3</v>
      </c>
      <c r="H50" s="7">
        <v>2</v>
      </c>
      <c r="I50" s="7">
        <v>2</v>
      </c>
    </row>
    <row r="51" spans="2:11" ht="17.25" thickBot="1" x14ac:dyDescent="0.35">
      <c r="B51" s="6">
        <v>18</v>
      </c>
      <c r="C51" s="7">
        <v>3</v>
      </c>
      <c r="D51" s="7">
        <v>3</v>
      </c>
      <c r="E51" s="7">
        <v>3</v>
      </c>
      <c r="F51" s="7">
        <v>3</v>
      </c>
      <c r="G51" s="7">
        <v>3</v>
      </c>
      <c r="H51" s="7">
        <v>3</v>
      </c>
      <c r="I51" s="7">
        <v>3</v>
      </c>
    </row>
    <row r="52" spans="2:11" ht="17.25" thickBot="1" x14ac:dyDescent="0.35">
      <c r="B52" s="6">
        <v>19</v>
      </c>
      <c r="C52" s="7">
        <v>2</v>
      </c>
      <c r="D52" s="7">
        <v>2</v>
      </c>
      <c r="E52" s="7">
        <v>2</v>
      </c>
      <c r="F52" s="7">
        <v>2</v>
      </c>
      <c r="G52" s="7">
        <v>2</v>
      </c>
      <c r="H52" s="7">
        <v>2</v>
      </c>
      <c r="I52" s="1">
        <v>2</v>
      </c>
      <c r="J52" s="23" t="s">
        <v>110</v>
      </c>
      <c r="K52" s="23" t="s">
        <v>96</v>
      </c>
    </row>
    <row r="53" spans="2:11" ht="17.25" thickBot="1" x14ac:dyDescent="0.35">
      <c r="B53" s="8" t="s">
        <v>11</v>
      </c>
      <c r="C53" s="7">
        <v>16</v>
      </c>
      <c r="D53" s="7">
        <v>19</v>
      </c>
      <c r="E53" s="7">
        <v>16</v>
      </c>
      <c r="F53" s="7">
        <v>18</v>
      </c>
      <c r="G53" s="7">
        <v>18</v>
      </c>
      <c r="H53" s="7">
        <v>15</v>
      </c>
      <c r="I53" s="1">
        <v>15</v>
      </c>
      <c r="J53" s="18">
        <f>AVERAGE(C53:I53)</f>
        <v>16.714285714285715</v>
      </c>
      <c r="K53" s="20">
        <f>J53/SUM($J$53:$J$55)</f>
        <v>0.87969924812030076</v>
      </c>
    </row>
    <row r="54" spans="2:11" ht="17.25" thickBot="1" x14ac:dyDescent="0.35">
      <c r="B54" s="8" t="s">
        <v>12</v>
      </c>
      <c r="C54" s="7">
        <v>3</v>
      </c>
      <c r="D54" s="7">
        <v>0</v>
      </c>
      <c r="E54" s="7">
        <v>3</v>
      </c>
      <c r="F54" s="7">
        <v>1</v>
      </c>
      <c r="G54" s="7">
        <v>1</v>
      </c>
      <c r="H54" s="7">
        <v>4</v>
      </c>
      <c r="I54" s="1">
        <v>4</v>
      </c>
      <c r="J54" s="18">
        <f t="shared" ref="J54:J55" si="3">AVERAGE(C54:I54)</f>
        <v>2.2857142857142856</v>
      </c>
      <c r="K54" s="20">
        <f t="shared" ref="K54:K55" si="4">J54/SUM($J$53:$J$55)</f>
        <v>0.12030075187969924</v>
      </c>
    </row>
    <row r="55" spans="2:11" ht="17.25" thickBot="1" x14ac:dyDescent="0.35">
      <c r="B55" s="8" t="s">
        <v>13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1">
        <v>0</v>
      </c>
      <c r="J55" s="18">
        <f t="shared" si="3"/>
        <v>0</v>
      </c>
      <c r="K55" s="20">
        <f t="shared" si="4"/>
        <v>0</v>
      </c>
    </row>
    <row r="56" spans="2:11" x14ac:dyDescent="0.3">
      <c r="B56" s="13"/>
      <c r="C56" s="14">
        <f>AVERAGE(C34:C52)</f>
        <v>2.8421052631578947</v>
      </c>
      <c r="D56" s="14">
        <f t="shared" ref="D56:I56" si="5">AVERAGE(D34:D52)</f>
        <v>2.9473684210526314</v>
      </c>
      <c r="E56" s="14">
        <f t="shared" si="5"/>
        <v>2.8421052631578947</v>
      </c>
      <c r="F56" s="14">
        <f t="shared" si="5"/>
        <v>2.9473684210526314</v>
      </c>
      <c r="G56" s="14">
        <f t="shared" si="5"/>
        <v>2.9473684210526314</v>
      </c>
      <c r="H56" s="14">
        <f t="shared" si="5"/>
        <v>2.7894736842105261</v>
      </c>
      <c r="I56" s="14">
        <f t="shared" si="5"/>
        <v>2.7894736842105261</v>
      </c>
    </row>
    <row r="58" spans="2:11" x14ac:dyDescent="0.3">
      <c r="B58" s="18" t="s">
        <v>103</v>
      </c>
      <c r="C58" s="18"/>
      <c r="D58" s="23" t="s">
        <v>102</v>
      </c>
      <c r="E58" s="18" t="s">
        <v>94</v>
      </c>
    </row>
    <row r="59" spans="2:11" x14ac:dyDescent="0.3">
      <c r="B59" s="18"/>
      <c r="C59" s="18">
        <f>AVERAGE(K22,J53)</f>
        <v>13.732142857142858</v>
      </c>
      <c r="D59" s="23">
        <f>(3*C59+2*C60+0)/SUM(C59:C61)</f>
        <v>2.8322510822510822</v>
      </c>
      <c r="E59" s="20">
        <f>C59/SUM($C$59:$C$61)</f>
        <v>0.83225108225108224</v>
      </c>
    </row>
    <row r="60" spans="2:11" x14ac:dyDescent="0.3">
      <c r="B60" s="18"/>
      <c r="C60" s="18">
        <f>AVERAGE(K23,J54)</f>
        <v>2.7678571428571428</v>
      </c>
      <c r="D60" s="18"/>
      <c r="E60" s="20">
        <f t="shared" ref="E60:E61" si="6">C60/SUM($C$59:$C$61)</f>
        <v>0.16774891774891776</v>
      </c>
    </row>
    <row r="61" spans="2:11" x14ac:dyDescent="0.3">
      <c r="B61" s="18"/>
      <c r="C61" s="18">
        <v>0</v>
      </c>
      <c r="D61" s="18"/>
      <c r="E61" s="20">
        <f t="shared" si="6"/>
        <v>0</v>
      </c>
    </row>
  </sheetData>
  <mergeCells count="10">
    <mergeCell ref="B31:I31"/>
    <mergeCell ref="B32:B33"/>
    <mergeCell ref="C32:I32"/>
    <mergeCell ref="B3:J3"/>
    <mergeCell ref="B4:J4"/>
    <mergeCell ref="B5:J5"/>
    <mergeCell ref="B6:B7"/>
    <mergeCell ref="C6:J6"/>
    <mergeCell ref="B30:I30"/>
    <mergeCell ref="B29:I29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showGridLines="0" topLeftCell="A13" workbookViewId="0">
      <selection activeCell="C59" sqref="C59:C62"/>
    </sheetView>
  </sheetViews>
  <sheetFormatPr defaultRowHeight="16.5" x14ac:dyDescent="0.3"/>
  <sheetData>
    <row r="2" spans="2:7" ht="17.25" thickBot="1" x14ac:dyDescent="0.35"/>
    <row r="3" spans="2:7" x14ac:dyDescent="0.3">
      <c r="B3" s="25" t="s">
        <v>72</v>
      </c>
      <c r="C3" s="26"/>
      <c r="D3" s="26"/>
      <c r="E3" s="26"/>
      <c r="F3" s="26"/>
      <c r="G3" s="27"/>
    </row>
    <row r="4" spans="2:7" x14ac:dyDescent="0.3">
      <c r="B4" s="28" t="s">
        <v>38</v>
      </c>
      <c r="C4" s="29"/>
      <c r="D4" s="29"/>
      <c r="E4" s="29"/>
      <c r="F4" s="29"/>
      <c r="G4" s="30"/>
    </row>
    <row r="5" spans="2:7" ht="17.25" thickBot="1" x14ac:dyDescent="0.35">
      <c r="B5" s="37" t="s">
        <v>73</v>
      </c>
      <c r="C5" s="38"/>
      <c r="D5" s="38"/>
      <c r="E5" s="38"/>
      <c r="F5" s="38"/>
      <c r="G5" s="39"/>
    </row>
    <row r="6" spans="2:7" ht="17.25" thickBot="1" x14ac:dyDescent="0.35">
      <c r="B6" s="3" t="s">
        <v>3</v>
      </c>
      <c r="C6" s="34" t="s">
        <v>74</v>
      </c>
      <c r="D6" s="35"/>
      <c r="E6" s="35"/>
      <c r="F6" s="35"/>
      <c r="G6" s="36"/>
    </row>
    <row r="7" spans="2:7" ht="48.75" thickBot="1" x14ac:dyDescent="0.35">
      <c r="B7" s="4" t="s">
        <v>4</v>
      </c>
      <c r="C7" s="5" t="s">
        <v>75</v>
      </c>
      <c r="D7" s="5" t="s">
        <v>76</v>
      </c>
      <c r="E7" s="5" t="s">
        <v>77</v>
      </c>
      <c r="F7" s="5" t="s">
        <v>78</v>
      </c>
      <c r="G7" s="5" t="s">
        <v>79</v>
      </c>
    </row>
    <row r="8" spans="2:7" ht="17.25" thickBot="1" x14ac:dyDescent="0.35">
      <c r="B8" s="6">
        <v>1</v>
      </c>
      <c r="C8" s="7">
        <v>2</v>
      </c>
      <c r="D8" s="7">
        <v>2</v>
      </c>
      <c r="E8" s="7">
        <v>3</v>
      </c>
      <c r="F8" s="7">
        <v>3</v>
      </c>
      <c r="G8" s="7">
        <v>2</v>
      </c>
    </row>
    <row r="9" spans="2:7" ht="17.25" thickBot="1" x14ac:dyDescent="0.35">
      <c r="B9" s="6">
        <v>2</v>
      </c>
      <c r="C9" s="7">
        <v>2</v>
      </c>
      <c r="D9" s="7">
        <v>2</v>
      </c>
      <c r="E9" s="7">
        <v>3</v>
      </c>
      <c r="F9" s="7">
        <v>3</v>
      </c>
      <c r="G9" s="7">
        <v>2</v>
      </c>
    </row>
    <row r="10" spans="2:7" ht="17.25" thickBot="1" x14ac:dyDescent="0.35">
      <c r="B10" s="6">
        <v>3</v>
      </c>
      <c r="C10" s="7">
        <v>3</v>
      </c>
      <c r="D10" s="7">
        <v>3</v>
      </c>
      <c r="E10" s="7">
        <v>2</v>
      </c>
      <c r="F10" s="7">
        <v>3</v>
      </c>
      <c r="G10" s="7">
        <v>3</v>
      </c>
    </row>
    <row r="11" spans="2:7" ht="17.25" thickBot="1" x14ac:dyDescent="0.35">
      <c r="B11" s="6">
        <v>4</v>
      </c>
      <c r="C11" s="7">
        <v>3</v>
      </c>
      <c r="D11" s="7">
        <v>2</v>
      </c>
      <c r="E11" s="7">
        <v>2</v>
      </c>
      <c r="F11" s="7">
        <v>3</v>
      </c>
      <c r="G11" s="7">
        <v>2</v>
      </c>
    </row>
    <row r="12" spans="2:7" ht="17.25" thickBot="1" x14ac:dyDescent="0.35">
      <c r="B12" s="6">
        <v>5</v>
      </c>
      <c r="C12" s="7">
        <v>3</v>
      </c>
      <c r="D12" s="7">
        <v>3</v>
      </c>
      <c r="E12" s="7">
        <v>2</v>
      </c>
      <c r="F12" s="7">
        <v>2</v>
      </c>
      <c r="G12" s="7">
        <v>3</v>
      </c>
    </row>
    <row r="13" spans="2:7" ht="17.25" thickBot="1" x14ac:dyDescent="0.35">
      <c r="B13" s="6">
        <v>6</v>
      </c>
      <c r="C13" s="7">
        <v>3</v>
      </c>
      <c r="D13" s="7">
        <v>3</v>
      </c>
      <c r="E13" s="7">
        <v>2</v>
      </c>
      <c r="F13" s="7">
        <v>2</v>
      </c>
      <c r="G13" s="7">
        <v>3</v>
      </c>
    </row>
    <row r="14" spans="2:7" ht="17.25" thickBot="1" x14ac:dyDescent="0.35">
      <c r="B14" s="6">
        <v>7</v>
      </c>
      <c r="C14" s="7">
        <v>3</v>
      </c>
      <c r="D14" s="7">
        <v>3</v>
      </c>
      <c r="E14" s="7">
        <v>3</v>
      </c>
      <c r="F14" s="7">
        <v>3</v>
      </c>
      <c r="G14" s="7">
        <v>3</v>
      </c>
    </row>
    <row r="15" spans="2:7" ht="17.25" thickBot="1" x14ac:dyDescent="0.35">
      <c r="B15" s="6">
        <v>8</v>
      </c>
      <c r="C15" s="7">
        <v>2</v>
      </c>
      <c r="D15" s="7">
        <v>2</v>
      </c>
      <c r="E15" s="7">
        <v>3</v>
      </c>
      <c r="F15" s="7">
        <v>2</v>
      </c>
      <c r="G15" s="7">
        <v>3</v>
      </c>
    </row>
    <row r="16" spans="2:7" ht="17.25" thickBot="1" x14ac:dyDescent="0.35">
      <c r="B16" s="6">
        <v>9</v>
      </c>
      <c r="C16" s="7">
        <v>3</v>
      </c>
      <c r="D16" s="7">
        <v>3</v>
      </c>
      <c r="E16" s="7">
        <v>3</v>
      </c>
      <c r="F16" s="7">
        <v>2</v>
      </c>
      <c r="G16" s="7">
        <v>3</v>
      </c>
    </row>
    <row r="17" spans="2:11" ht="17.25" thickBot="1" x14ac:dyDescent="0.35">
      <c r="B17" s="6">
        <v>10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</row>
    <row r="18" spans="2:11" ht="17.25" thickBot="1" x14ac:dyDescent="0.35">
      <c r="B18" s="6">
        <v>11</v>
      </c>
      <c r="C18" s="7">
        <v>3</v>
      </c>
      <c r="D18" s="7">
        <v>3</v>
      </c>
      <c r="E18" s="7">
        <v>2</v>
      </c>
      <c r="F18" s="7">
        <v>3</v>
      </c>
      <c r="G18" s="7">
        <v>2</v>
      </c>
    </row>
    <row r="19" spans="2:11" ht="17.25" thickBot="1" x14ac:dyDescent="0.35">
      <c r="B19" s="6">
        <v>12</v>
      </c>
      <c r="C19" s="7">
        <v>3</v>
      </c>
      <c r="D19" s="7">
        <v>3</v>
      </c>
      <c r="E19" s="7">
        <v>3</v>
      </c>
      <c r="F19" s="7">
        <v>3</v>
      </c>
      <c r="G19" s="7">
        <v>2</v>
      </c>
    </row>
    <row r="20" spans="2:11" ht="17.25" thickBot="1" x14ac:dyDescent="0.35">
      <c r="B20" s="6">
        <v>13</v>
      </c>
      <c r="C20" s="7">
        <v>3</v>
      </c>
      <c r="D20" s="7">
        <v>3</v>
      </c>
      <c r="E20" s="7">
        <v>3</v>
      </c>
      <c r="F20" s="7">
        <v>2</v>
      </c>
      <c r="G20" s="7">
        <v>3</v>
      </c>
    </row>
    <row r="21" spans="2:11" ht="17.25" thickBot="1" x14ac:dyDescent="0.35">
      <c r="B21" s="6">
        <v>14</v>
      </c>
      <c r="C21" s="7">
        <v>3</v>
      </c>
      <c r="D21" s="7">
        <v>2</v>
      </c>
      <c r="E21" s="7">
        <v>3</v>
      </c>
      <c r="F21" s="7">
        <v>3</v>
      </c>
      <c r="G21" s="7">
        <v>3</v>
      </c>
      <c r="H21" s="23" t="s">
        <v>110</v>
      </c>
      <c r="I21" s="23" t="s">
        <v>96</v>
      </c>
    </row>
    <row r="22" spans="2:11" ht="17.25" thickBot="1" x14ac:dyDescent="0.35">
      <c r="B22" s="8" t="s">
        <v>11</v>
      </c>
      <c r="C22" s="7">
        <v>11</v>
      </c>
      <c r="D22" s="7">
        <v>9</v>
      </c>
      <c r="E22" s="7">
        <v>9</v>
      </c>
      <c r="F22" s="7">
        <v>9</v>
      </c>
      <c r="G22" s="1">
        <v>9</v>
      </c>
      <c r="H22" s="18">
        <f>AVERAGE(C22:G22)</f>
        <v>9.4</v>
      </c>
      <c r="I22" s="20">
        <f>H22/SUM(H22:H24)</f>
        <v>0.67142857142857149</v>
      </c>
      <c r="K22">
        <f>(9.4*3+4.6*2)/14</f>
        <v>2.6714285714285717</v>
      </c>
    </row>
    <row r="23" spans="2:11" ht="17.25" thickBot="1" x14ac:dyDescent="0.35">
      <c r="B23" s="8" t="s">
        <v>12</v>
      </c>
      <c r="C23" s="7">
        <v>3</v>
      </c>
      <c r="D23" s="7">
        <v>5</v>
      </c>
      <c r="E23" s="7">
        <v>5</v>
      </c>
      <c r="F23" s="7">
        <v>5</v>
      </c>
      <c r="G23" s="1">
        <v>5</v>
      </c>
      <c r="H23" s="18">
        <f t="shared" ref="H23:H24" si="0">AVERAGE(C23:G23)</f>
        <v>4.5999999999999996</v>
      </c>
      <c r="I23" s="20">
        <f>H23/SUM(H22:H24)</f>
        <v>0.32857142857142857</v>
      </c>
    </row>
    <row r="24" spans="2:11" ht="17.25" thickBot="1" x14ac:dyDescent="0.35">
      <c r="B24" s="8" t="s">
        <v>13</v>
      </c>
      <c r="C24" s="7">
        <v>0</v>
      </c>
      <c r="D24" s="7">
        <v>0</v>
      </c>
      <c r="E24" s="7">
        <v>0</v>
      </c>
      <c r="F24" s="7">
        <v>0</v>
      </c>
      <c r="G24" s="1">
        <v>0</v>
      </c>
      <c r="H24" s="18">
        <f t="shared" si="0"/>
        <v>0</v>
      </c>
      <c r="I24" s="20">
        <f>H24/SUM(H22:H24)</f>
        <v>0</v>
      </c>
    </row>
    <row r="25" spans="2:11" x14ac:dyDescent="0.3">
      <c r="C25">
        <f>AVERAGE(C8:C21)</f>
        <v>2.7857142857142856</v>
      </c>
      <c r="D25">
        <f t="shared" ref="D25:G25" si="1">AVERAGE(D8:D21)</f>
        <v>2.6428571428571428</v>
      </c>
      <c r="E25">
        <f t="shared" si="1"/>
        <v>2.6428571428571428</v>
      </c>
      <c r="F25">
        <f t="shared" si="1"/>
        <v>2.6428571428571428</v>
      </c>
      <c r="G25">
        <f t="shared" si="1"/>
        <v>2.6428571428571428</v>
      </c>
    </row>
    <row r="28" spans="2:11" ht="17.25" thickBot="1" x14ac:dyDescent="0.35"/>
    <row r="29" spans="2:11" ht="24.75" customHeight="1" x14ac:dyDescent="0.3">
      <c r="B29" s="25" t="s">
        <v>37</v>
      </c>
      <c r="C29" s="26"/>
      <c r="D29" s="26"/>
      <c r="E29" s="27"/>
    </row>
    <row r="30" spans="2:11" x14ac:dyDescent="0.3">
      <c r="B30" s="28" t="s">
        <v>38</v>
      </c>
      <c r="C30" s="29"/>
      <c r="D30" s="29"/>
      <c r="E30" s="30"/>
    </row>
    <row r="31" spans="2:11" ht="17.25" thickBot="1" x14ac:dyDescent="0.35">
      <c r="B31" s="40" t="s">
        <v>16</v>
      </c>
      <c r="C31" s="41"/>
      <c r="D31" s="41"/>
      <c r="E31" s="42"/>
    </row>
    <row r="32" spans="2:11" ht="17.25" thickBot="1" x14ac:dyDescent="0.35">
      <c r="B32" s="43" t="s">
        <v>17</v>
      </c>
      <c r="C32" s="34" t="s">
        <v>39</v>
      </c>
      <c r="D32" s="35"/>
      <c r="E32" s="36"/>
    </row>
    <row r="33" spans="2:5" ht="26.25" thickBot="1" x14ac:dyDescent="0.35">
      <c r="B33" s="44"/>
      <c r="C33" s="2" t="s">
        <v>40</v>
      </c>
      <c r="D33" s="2" t="s">
        <v>41</v>
      </c>
      <c r="E33" s="2" t="s">
        <v>42</v>
      </c>
    </row>
    <row r="34" spans="2:5" ht="17.25" thickBot="1" x14ac:dyDescent="0.35">
      <c r="B34" s="6">
        <v>1</v>
      </c>
      <c r="C34" s="7">
        <v>3</v>
      </c>
      <c r="D34" s="7">
        <v>3</v>
      </c>
      <c r="E34" s="7">
        <v>3</v>
      </c>
    </row>
    <row r="35" spans="2:5" ht="17.25" thickBot="1" x14ac:dyDescent="0.35">
      <c r="B35" s="6">
        <v>2</v>
      </c>
      <c r="C35" s="7">
        <v>3</v>
      </c>
      <c r="D35" s="7">
        <v>3</v>
      </c>
      <c r="E35" s="7">
        <v>3</v>
      </c>
    </row>
    <row r="36" spans="2:5" ht="17.25" thickBot="1" x14ac:dyDescent="0.35">
      <c r="B36" s="6">
        <v>3</v>
      </c>
      <c r="C36" s="7">
        <v>3</v>
      </c>
      <c r="D36" s="7">
        <v>3</v>
      </c>
      <c r="E36" s="7">
        <v>3</v>
      </c>
    </row>
    <row r="37" spans="2:5" ht="17.25" thickBot="1" x14ac:dyDescent="0.35">
      <c r="B37" s="6">
        <v>4</v>
      </c>
      <c r="C37" s="7">
        <v>3</v>
      </c>
      <c r="D37" s="7">
        <v>3</v>
      </c>
      <c r="E37" s="7">
        <v>3</v>
      </c>
    </row>
    <row r="38" spans="2:5" ht="17.25" thickBot="1" x14ac:dyDescent="0.35">
      <c r="B38" s="6">
        <v>5</v>
      </c>
      <c r="C38" s="7">
        <v>3</v>
      </c>
      <c r="D38" s="7">
        <v>3</v>
      </c>
      <c r="E38" s="7">
        <v>3</v>
      </c>
    </row>
    <row r="39" spans="2:5" ht="17.25" thickBot="1" x14ac:dyDescent="0.35">
      <c r="B39" s="6">
        <v>6</v>
      </c>
      <c r="C39" s="7">
        <v>3</v>
      </c>
      <c r="D39" s="7">
        <v>3</v>
      </c>
      <c r="E39" s="7">
        <v>3</v>
      </c>
    </row>
    <row r="40" spans="2:5" ht="17.25" thickBot="1" x14ac:dyDescent="0.35">
      <c r="B40" s="6">
        <v>7</v>
      </c>
      <c r="C40" s="7">
        <v>3</v>
      </c>
      <c r="D40" s="7">
        <v>2</v>
      </c>
      <c r="E40" s="7">
        <v>2</v>
      </c>
    </row>
    <row r="41" spans="2:5" ht="17.25" thickBot="1" x14ac:dyDescent="0.35">
      <c r="B41" s="6">
        <v>8</v>
      </c>
      <c r="C41" s="7">
        <v>3</v>
      </c>
      <c r="D41" s="7">
        <v>3</v>
      </c>
      <c r="E41" s="7">
        <v>3</v>
      </c>
    </row>
    <row r="42" spans="2:5" ht="17.25" thickBot="1" x14ac:dyDescent="0.35">
      <c r="B42" s="6">
        <v>9</v>
      </c>
      <c r="C42" s="7">
        <v>3</v>
      </c>
      <c r="D42" s="7">
        <v>2</v>
      </c>
      <c r="E42" s="7">
        <v>2</v>
      </c>
    </row>
    <row r="43" spans="2:5" ht="17.25" thickBot="1" x14ac:dyDescent="0.35">
      <c r="B43" s="6">
        <v>10</v>
      </c>
      <c r="C43" s="7">
        <v>3</v>
      </c>
      <c r="D43" s="7">
        <v>3</v>
      </c>
      <c r="E43" s="7">
        <v>3</v>
      </c>
    </row>
    <row r="44" spans="2:5" ht="17.25" thickBot="1" x14ac:dyDescent="0.35">
      <c r="B44" s="6">
        <v>11</v>
      </c>
      <c r="C44" s="7">
        <v>3</v>
      </c>
      <c r="D44" s="7">
        <v>3</v>
      </c>
      <c r="E44" s="7">
        <v>3</v>
      </c>
    </row>
    <row r="45" spans="2:5" ht="17.25" thickBot="1" x14ac:dyDescent="0.35">
      <c r="B45" s="6">
        <v>12</v>
      </c>
      <c r="C45" s="7">
        <v>3</v>
      </c>
      <c r="D45" s="7">
        <v>3</v>
      </c>
      <c r="E45" s="7">
        <v>3</v>
      </c>
    </row>
    <row r="46" spans="2:5" ht="17.25" thickBot="1" x14ac:dyDescent="0.35">
      <c r="B46" s="6">
        <v>13</v>
      </c>
      <c r="C46" s="7">
        <v>3</v>
      </c>
      <c r="D46" s="7">
        <v>3</v>
      </c>
      <c r="E46" s="7">
        <v>3</v>
      </c>
    </row>
    <row r="47" spans="2:5" ht="17.25" thickBot="1" x14ac:dyDescent="0.35">
      <c r="B47" s="6">
        <v>14</v>
      </c>
      <c r="C47" s="7">
        <v>3</v>
      </c>
      <c r="D47" s="7">
        <v>3</v>
      </c>
      <c r="E47" s="7">
        <v>3</v>
      </c>
    </row>
    <row r="48" spans="2:5" ht="17.25" thickBot="1" x14ac:dyDescent="0.35">
      <c r="B48" s="6">
        <v>15</v>
      </c>
      <c r="C48" s="7">
        <v>3</v>
      </c>
      <c r="D48" s="7">
        <v>3</v>
      </c>
      <c r="E48" s="7">
        <v>3</v>
      </c>
    </row>
    <row r="49" spans="2:7" ht="17.25" thickBot="1" x14ac:dyDescent="0.35">
      <c r="B49" s="6">
        <v>16</v>
      </c>
      <c r="C49" s="7">
        <v>3</v>
      </c>
      <c r="D49" s="7">
        <v>3</v>
      </c>
      <c r="E49" s="7">
        <v>3</v>
      </c>
    </row>
    <row r="50" spans="2:7" ht="17.25" thickBot="1" x14ac:dyDescent="0.35">
      <c r="B50" s="6">
        <v>17</v>
      </c>
      <c r="C50" s="7">
        <v>3</v>
      </c>
      <c r="D50" s="7">
        <v>3</v>
      </c>
      <c r="E50" s="7">
        <v>3</v>
      </c>
    </row>
    <row r="51" spans="2:7" ht="17.25" thickBot="1" x14ac:dyDescent="0.35">
      <c r="B51" s="6">
        <v>18</v>
      </c>
      <c r="C51" s="7">
        <v>3</v>
      </c>
      <c r="D51" s="7">
        <v>3</v>
      </c>
      <c r="E51" s="7">
        <v>3</v>
      </c>
    </row>
    <row r="52" spans="2:7" ht="17.25" thickBot="1" x14ac:dyDescent="0.35">
      <c r="B52" s="10">
        <v>19</v>
      </c>
      <c r="C52" s="11">
        <v>3</v>
      </c>
      <c r="D52" s="11">
        <v>2</v>
      </c>
      <c r="E52" s="11">
        <v>2</v>
      </c>
      <c r="F52" s="23" t="s">
        <v>110</v>
      </c>
      <c r="G52" s="23" t="s">
        <v>96</v>
      </c>
    </row>
    <row r="53" spans="2:7" ht="18" thickTop="1" thickBot="1" x14ac:dyDescent="0.35">
      <c r="B53" s="6" t="s">
        <v>43</v>
      </c>
      <c r="C53" s="7">
        <v>19</v>
      </c>
      <c r="D53" s="7">
        <v>16</v>
      </c>
      <c r="E53" s="1">
        <v>16</v>
      </c>
      <c r="F53" s="18">
        <f>AVERAGE(C53:E53)</f>
        <v>17</v>
      </c>
      <c r="G53" s="20">
        <f>F53/19</f>
        <v>0.89473684210526316</v>
      </c>
    </row>
    <row r="54" spans="2:7" ht="17.25" thickBot="1" x14ac:dyDescent="0.35">
      <c r="B54" s="6" t="s">
        <v>44</v>
      </c>
      <c r="C54" s="7">
        <v>0</v>
      </c>
      <c r="D54" s="7">
        <v>3</v>
      </c>
      <c r="E54" s="1">
        <v>3</v>
      </c>
      <c r="F54" s="18">
        <f>AVERAGE(C54:E54)</f>
        <v>2</v>
      </c>
      <c r="G54" s="20">
        <f t="shared" ref="G54:G55" si="2">F54/19</f>
        <v>0.10526315789473684</v>
      </c>
    </row>
    <row r="55" spans="2:7" ht="17.25" thickBot="1" x14ac:dyDescent="0.35">
      <c r="B55" s="6" t="s">
        <v>45</v>
      </c>
      <c r="C55" s="7">
        <v>0</v>
      </c>
      <c r="D55" s="7">
        <v>0</v>
      </c>
      <c r="E55" s="1">
        <v>0</v>
      </c>
      <c r="F55" s="18">
        <f>AVERAGE(C55:E55)</f>
        <v>0</v>
      </c>
      <c r="G55" s="20">
        <f t="shared" si="2"/>
        <v>0</v>
      </c>
    </row>
    <row r="56" spans="2:7" x14ac:dyDescent="0.3">
      <c r="C56">
        <f>AVERAGE(C34:C52)</f>
        <v>3</v>
      </c>
      <c r="D56">
        <f t="shared" ref="D56:E56" si="3">AVERAGE(D34:D52)</f>
        <v>2.8421052631578947</v>
      </c>
      <c r="E56">
        <f t="shared" si="3"/>
        <v>2.8421052631578947</v>
      </c>
    </row>
    <row r="59" spans="2:7" x14ac:dyDescent="0.3">
      <c r="C59" s="18"/>
      <c r="D59" s="23" t="s">
        <v>104</v>
      </c>
      <c r="E59" s="23" t="s">
        <v>108</v>
      </c>
    </row>
    <row r="60" spans="2:7" x14ac:dyDescent="0.3">
      <c r="C60" s="18">
        <f>AVERAGE(F53,H22)</f>
        <v>13.2</v>
      </c>
      <c r="D60" s="23">
        <f>(3*C60+2*C61+0)/SUM(C60:C62)</f>
        <v>2.8</v>
      </c>
      <c r="E60" s="20">
        <f>C60/SUM($C$60:$C$62)</f>
        <v>0.79999999999999993</v>
      </c>
    </row>
    <row r="61" spans="2:7" x14ac:dyDescent="0.3">
      <c r="C61" s="18">
        <f>AVERAGE(H23,F54)</f>
        <v>3.3</v>
      </c>
      <c r="D61" s="18"/>
      <c r="E61" s="20">
        <f t="shared" ref="E61:E62" si="4">C61/SUM($C$60:$C$62)</f>
        <v>0.19999999999999998</v>
      </c>
    </row>
    <row r="62" spans="2:7" x14ac:dyDescent="0.3">
      <c r="C62" s="18">
        <v>0</v>
      </c>
      <c r="D62" s="18"/>
      <c r="E62" s="20">
        <f t="shared" si="4"/>
        <v>0</v>
      </c>
    </row>
  </sheetData>
  <mergeCells count="9">
    <mergeCell ref="B31:E31"/>
    <mergeCell ref="B32:B33"/>
    <mergeCell ref="C32:E32"/>
    <mergeCell ref="B3:G3"/>
    <mergeCell ref="B4:G4"/>
    <mergeCell ref="B5:G5"/>
    <mergeCell ref="C6:G6"/>
    <mergeCell ref="B29:E29"/>
    <mergeCell ref="B30:E30"/>
  </mergeCells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8"/>
  <sheetViews>
    <sheetView showGridLines="0" tabSelected="1" topLeftCell="A7" workbookViewId="0">
      <selection activeCell="H14" sqref="H14"/>
    </sheetView>
  </sheetViews>
  <sheetFormatPr defaultRowHeight="16.5" x14ac:dyDescent="0.3"/>
  <cols>
    <col min="3" max="3" width="9.375" bestFit="1" customWidth="1"/>
  </cols>
  <sheetData>
    <row r="2" spans="2:6" ht="17.25" thickBot="1" x14ac:dyDescent="0.35"/>
    <row r="3" spans="2:6" x14ac:dyDescent="0.3">
      <c r="B3" s="25" t="s">
        <v>46</v>
      </c>
      <c r="C3" s="26"/>
      <c r="D3" s="26"/>
      <c r="E3" s="26"/>
      <c r="F3" s="27"/>
    </row>
    <row r="4" spans="2:6" x14ac:dyDescent="0.3">
      <c r="B4" s="28" t="s">
        <v>47</v>
      </c>
      <c r="C4" s="29"/>
      <c r="D4" s="29"/>
      <c r="E4" s="29"/>
      <c r="F4" s="30"/>
    </row>
    <row r="5" spans="2:6" ht="17.25" thickBot="1" x14ac:dyDescent="0.35">
      <c r="B5" s="37" t="s">
        <v>48</v>
      </c>
      <c r="C5" s="38"/>
      <c r="D5" s="38"/>
      <c r="E5" s="38"/>
      <c r="F5" s="39"/>
    </row>
    <row r="6" spans="2:6" ht="17.25" thickBot="1" x14ac:dyDescent="0.35">
      <c r="B6" s="3" t="s">
        <v>3</v>
      </c>
      <c r="C6" s="34" t="s">
        <v>49</v>
      </c>
      <c r="D6" s="35"/>
      <c r="E6" s="35"/>
      <c r="F6" s="36"/>
    </row>
    <row r="7" spans="2:6" ht="64.5" thickBot="1" x14ac:dyDescent="0.35">
      <c r="B7" s="4" t="s">
        <v>4</v>
      </c>
      <c r="C7" s="2" t="s">
        <v>50</v>
      </c>
      <c r="D7" s="2" t="s">
        <v>51</v>
      </c>
      <c r="E7" s="2" t="s">
        <v>52</v>
      </c>
      <c r="F7" s="2" t="s">
        <v>53</v>
      </c>
    </row>
    <row r="8" spans="2:6" ht="17.25" thickBot="1" x14ac:dyDescent="0.35">
      <c r="B8" s="6">
        <v>1</v>
      </c>
      <c r="C8" s="7">
        <v>3</v>
      </c>
      <c r="D8" s="7">
        <v>3</v>
      </c>
      <c r="E8" s="7">
        <v>3</v>
      </c>
      <c r="F8" s="7">
        <v>3</v>
      </c>
    </row>
    <row r="9" spans="2:6" ht="17.25" thickBot="1" x14ac:dyDescent="0.35">
      <c r="B9" s="6">
        <v>2</v>
      </c>
      <c r="C9" s="7">
        <v>3</v>
      </c>
      <c r="D9" s="7">
        <v>3</v>
      </c>
      <c r="E9" s="7">
        <v>3</v>
      </c>
      <c r="F9" s="7">
        <v>3</v>
      </c>
    </row>
    <row r="10" spans="2:6" ht="17.25" thickBot="1" x14ac:dyDescent="0.35">
      <c r="B10" s="6">
        <v>3</v>
      </c>
      <c r="C10" s="7">
        <v>3</v>
      </c>
      <c r="D10" s="7">
        <v>3</v>
      </c>
      <c r="E10" s="7">
        <v>3</v>
      </c>
      <c r="F10" s="7">
        <v>3</v>
      </c>
    </row>
    <row r="11" spans="2:6" ht="17.25" thickBot="1" x14ac:dyDescent="0.35">
      <c r="B11" s="6">
        <v>4</v>
      </c>
      <c r="C11" s="7">
        <v>3</v>
      </c>
      <c r="D11" s="7">
        <v>3</v>
      </c>
      <c r="E11" s="7">
        <v>3</v>
      </c>
      <c r="F11" s="7">
        <v>3</v>
      </c>
    </row>
    <row r="12" spans="2:6" ht="17.25" thickBot="1" x14ac:dyDescent="0.35">
      <c r="B12" s="6">
        <v>5</v>
      </c>
      <c r="C12" s="7">
        <v>2</v>
      </c>
      <c r="D12" s="7">
        <v>2</v>
      </c>
      <c r="E12" s="7">
        <v>2</v>
      </c>
      <c r="F12" s="7">
        <v>3</v>
      </c>
    </row>
    <row r="13" spans="2:6" ht="17.25" thickBot="1" x14ac:dyDescent="0.35">
      <c r="B13" s="6">
        <v>6</v>
      </c>
      <c r="C13" s="7">
        <v>2</v>
      </c>
      <c r="D13" s="7">
        <v>2</v>
      </c>
      <c r="E13" s="7">
        <v>2</v>
      </c>
      <c r="F13" s="7">
        <v>3</v>
      </c>
    </row>
    <row r="14" spans="2:6" ht="17.25" thickBot="1" x14ac:dyDescent="0.35">
      <c r="B14" s="6">
        <v>7</v>
      </c>
      <c r="C14" s="7">
        <v>2</v>
      </c>
      <c r="D14" s="7">
        <v>2</v>
      </c>
      <c r="E14" s="7">
        <v>2</v>
      </c>
      <c r="F14" s="7">
        <v>3</v>
      </c>
    </row>
    <row r="15" spans="2:6" ht="17.25" thickBot="1" x14ac:dyDescent="0.35">
      <c r="B15" s="6">
        <v>8</v>
      </c>
      <c r="C15" s="7">
        <v>3</v>
      </c>
      <c r="D15" s="7">
        <v>3</v>
      </c>
      <c r="E15" s="7">
        <v>3</v>
      </c>
      <c r="F15" s="7">
        <v>3</v>
      </c>
    </row>
    <row r="16" spans="2:6" ht="17.25" thickBot="1" x14ac:dyDescent="0.35">
      <c r="B16" s="6">
        <v>9</v>
      </c>
      <c r="C16" s="7">
        <v>3</v>
      </c>
      <c r="D16" s="7">
        <v>3</v>
      </c>
      <c r="E16" s="7">
        <v>3</v>
      </c>
      <c r="F16" s="7">
        <v>3</v>
      </c>
    </row>
    <row r="17" spans="2:8" ht="17.25" thickBot="1" x14ac:dyDescent="0.35">
      <c r="B17" s="6">
        <v>10</v>
      </c>
      <c r="C17" s="7">
        <v>2</v>
      </c>
      <c r="D17" s="7">
        <v>2</v>
      </c>
      <c r="E17" s="7">
        <v>2</v>
      </c>
      <c r="F17" s="7">
        <v>3</v>
      </c>
    </row>
    <row r="18" spans="2:8" ht="17.25" thickBot="1" x14ac:dyDescent="0.35">
      <c r="B18" s="6">
        <v>11</v>
      </c>
      <c r="C18" s="7">
        <v>3</v>
      </c>
      <c r="D18" s="7">
        <v>3</v>
      </c>
      <c r="E18" s="7">
        <v>3</v>
      </c>
      <c r="F18" s="7">
        <v>3</v>
      </c>
    </row>
    <row r="19" spans="2:8" ht="17.25" thickBot="1" x14ac:dyDescent="0.35">
      <c r="B19" s="6">
        <v>12</v>
      </c>
      <c r="C19" s="1">
        <v>3</v>
      </c>
      <c r="D19" s="6">
        <v>3</v>
      </c>
      <c r="E19" s="7">
        <v>3</v>
      </c>
      <c r="F19" s="7">
        <v>3</v>
      </c>
    </row>
    <row r="20" spans="2:8" ht="17.25" thickBot="1" x14ac:dyDescent="0.35">
      <c r="B20" s="6">
        <v>13</v>
      </c>
      <c r="C20" s="7">
        <v>3</v>
      </c>
      <c r="D20" s="7">
        <v>3</v>
      </c>
      <c r="E20" s="7">
        <v>3</v>
      </c>
      <c r="F20" s="7">
        <v>3</v>
      </c>
    </row>
    <row r="21" spans="2:8" ht="17.25" thickBot="1" x14ac:dyDescent="0.35">
      <c r="B21" s="6">
        <v>14</v>
      </c>
      <c r="C21" s="7">
        <v>3</v>
      </c>
      <c r="D21" s="7">
        <v>3</v>
      </c>
      <c r="E21" s="7">
        <v>3</v>
      </c>
      <c r="F21" s="7">
        <v>3</v>
      </c>
    </row>
    <row r="22" spans="2:8" ht="17.25" thickBot="1" x14ac:dyDescent="0.35">
      <c r="B22" s="6">
        <v>15</v>
      </c>
      <c r="C22" s="7">
        <v>3</v>
      </c>
      <c r="D22" s="7">
        <v>3</v>
      </c>
      <c r="E22" s="7">
        <v>3</v>
      </c>
      <c r="F22" s="7">
        <v>2</v>
      </c>
    </row>
    <row r="23" spans="2:8" ht="17.25" thickBot="1" x14ac:dyDescent="0.35">
      <c r="B23" s="6">
        <v>16</v>
      </c>
      <c r="C23" s="7">
        <v>3</v>
      </c>
      <c r="D23" s="7">
        <v>3</v>
      </c>
      <c r="E23" s="7">
        <v>2</v>
      </c>
      <c r="F23" s="7">
        <v>2</v>
      </c>
    </row>
    <row r="24" spans="2:8" ht="17.25" thickBot="1" x14ac:dyDescent="0.35">
      <c r="B24" s="6">
        <v>17</v>
      </c>
      <c r="C24" s="7">
        <v>3</v>
      </c>
      <c r="D24" s="7">
        <v>3</v>
      </c>
      <c r="E24" s="7">
        <v>3</v>
      </c>
      <c r="F24" s="7">
        <v>3</v>
      </c>
    </row>
    <row r="25" spans="2:8" ht="17.25" thickBot="1" x14ac:dyDescent="0.35">
      <c r="B25" s="6">
        <v>18</v>
      </c>
      <c r="C25" s="7">
        <v>3</v>
      </c>
      <c r="D25" s="7">
        <v>3</v>
      </c>
      <c r="E25" s="7">
        <v>3</v>
      </c>
      <c r="F25" s="7">
        <v>3</v>
      </c>
    </row>
    <row r="26" spans="2:8" ht="17.25" thickBot="1" x14ac:dyDescent="0.35">
      <c r="B26" s="10">
        <v>19</v>
      </c>
      <c r="C26" s="11">
        <v>2</v>
      </c>
      <c r="D26" s="11">
        <v>2</v>
      </c>
      <c r="E26" s="11">
        <v>2</v>
      </c>
      <c r="F26" s="15">
        <v>2</v>
      </c>
      <c r="G26" s="23" t="s">
        <v>111</v>
      </c>
      <c r="H26" s="23" t="s">
        <v>96</v>
      </c>
    </row>
    <row r="27" spans="2:8" ht="18" thickTop="1" thickBot="1" x14ac:dyDescent="0.35">
      <c r="B27" s="8" t="s">
        <v>11</v>
      </c>
      <c r="C27" s="7">
        <v>14</v>
      </c>
      <c r="D27" s="7">
        <v>14</v>
      </c>
      <c r="E27" s="7">
        <v>13</v>
      </c>
      <c r="F27" s="1">
        <v>16</v>
      </c>
      <c r="G27" s="18">
        <f>AVERAGE(C27:F27)</f>
        <v>14.25</v>
      </c>
      <c r="H27" s="20">
        <f>G27/SUM($G$27:$G$29)</f>
        <v>0.75</v>
      </c>
    </row>
    <row r="28" spans="2:8" ht="17.25" thickBot="1" x14ac:dyDescent="0.35">
      <c r="B28" s="8" t="s">
        <v>12</v>
      </c>
      <c r="C28" s="7">
        <v>5</v>
      </c>
      <c r="D28" s="7">
        <v>5</v>
      </c>
      <c r="E28" s="7">
        <v>6</v>
      </c>
      <c r="F28" s="1">
        <v>3</v>
      </c>
      <c r="G28" s="18">
        <f t="shared" ref="G28:G29" si="0">AVERAGE(C28:F28)</f>
        <v>4.75</v>
      </c>
      <c r="H28" s="20">
        <f t="shared" ref="H28:H29" si="1">G28/SUM($G$27:$G$29)</f>
        <v>0.25</v>
      </c>
    </row>
    <row r="29" spans="2:8" ht="17.25" thickBot="1" x14ac:dyDescent="0.35">
      <c r="B29" s="8" t="s">
        <v>13</v>
      </c>
      <c r="C29" s="7">
        <v>0</v>
      </c>
      <c r="D29" s="7">
        <v>0</v>
      </c>
      <c r="E29" s="7">
        <v>0</v>
      </c>
      <c r="F29" s="1">
        <v>0</v>
      </c>
      <c r="G29" s="18">
        <f t="shared" si="0"/>
        <v>0</v>
      </c>
      <c r="H29" s="20">
        <f t="shared" si="1"/>
        <v>0</v>
      </c>
    </row>
    <row r="30" spans="2:8" x14ac:dyDescent="0.3">
      <c r="B30" s="13"/>
      <c r="C30" s="14">
        <f>AVERAGE(C8:C26)</f>
        <v>2.736842105263158</v>
      </c>
      <c r="D30" s="14">
        <f t="shared" ref="D30:F30" si="2">AVERAGE(D8:D26)</f>
        <v>2.736842105263158</v>
      </c>
      <c r="E30" s="14">
        <f t="shared" si="2"/>
        <v>2.6842105263157894</v>
      </c>
      <c r="F30" s="14">
        <f t="shared" si="2"/>
        <v>2.8421052631578947</v>
      </c>
    </row>
    <row r="31" spans="2:8" x14ac:dyDescent="0.3">
      <c r="B31" s="13"/>
      <c r="C31" s="14"/>
      <c r="D31" s="14"/>
      <c r="E31" s="14"/>
      <c r="F31" s="14"/>
    </row>
    <row r="32" spans="2:8" x14ac:dyDescent="0.3">
      <c r="B32" s="13"/>
      <c r="C32" s="14"/>
      <c r="D32" s="14"/>
      <c r="E32" s="14"/>
      <c r="F32" s="14"/>
    </row>
    <row r="35" spans="2:5" ht="17.25" thickBot="1" x14ac:dyDescent="0.35"/>
    <row r="36" spans="2:5" x14ac:dyDescent="0.3">
      <c r="B36" s="25" t="s">
        <v>54</v>
      </c>
      <c r="C36" s="26"/>
      <c r="D36" s="26"/>
      <c r="E36" s="27"/>
    </row>
    <row r="37" spans="2:5" x14ac:dyDescent="0.3">
      <c r="B37" s="28" t="s">
        <v>47</v>
      </c>
      <c r="C37" s="29"/>
      <c r="D37" s="29"/>
      <c r="E37" s="30"/>
    </row>
    <row r="38" spans="2:5" ht="17.25" thickBot="1" x14ac:dyDescent="0.35">
      <c r="B38" s="40" t="s">
        <v>28</v>
      </c>
      <c r="C38" s="41"/>
      <c r="D38" s="41"/>
      <c r="E38" s="42"/>
    </row>
    <row r="39" spans="2:5" ht="17.25" thickBot="1" x14ac:dyDescent="0.35">
      <c r="B39" s="43" t="s">
        <v>17</v>
      </c>
      <c r="C39" s="34" t="s">
        <v>55</v>
      </c>
      <c r="D39" s="35"/>
      <c r="E39" s="36"/>
    </row>
    <row r="40" spans="2:5" ht="26.25" thickBot="1" x14ac:dyDescent="0.35">
      <c r="B40" s="44"/>
      <c r="C40" s="2" t="s">
        <v>56</v>
      </c>
      <c r="D40" s="2" t="s">
        <v>57</v>
      </c>
      <c r="E40" s="2" t="s">
        <v>27</v>
      </c>
    </row>
    <row r="41" spans="2:5" ht="17.25" thickBot="1" x14ac:dyDescent="0.35">
      <c r="B41" s="6">
        <v>1</v>
      </c>
      <c r="C41" s="7">
        <v>2</v>
      </c>
      <c r="D41" s="7">
        <v>2</v>
      </c>
      <c r="E41" s="7">
        <v>2</v>
      </c>
    </row>
    <row r="42" spans="2:5" ht="17.25" thickBot="1" x14ac:dyDescent="0.35">
      <c r="B42" s="6">
        <v>2</v>
      </c>
      <c r="C42" s="7">
        <v>3</v>
      </c>
      <c r="D42" s="7">
        <v>3</v>
      </c>
      <c r="E42" s="7">
        <v>3</v>
      </c>
    </row>
    <row r="43" spans="2:5" ht="17.25" thickBot="1" x14ac:dyDescent="0.35">
      <c r="B43" s="6">
        <v>3</v>
      </c>
      <c r="C43" s="7">
        <v>3</v>
      </c>
      <c r="D43" s="7">
        <v>3</v>
      </c>
      <c r="E43" s="7">
        <v>3</v>
      </c>
    </row>
    <row r="44" spans="2:5" ht="17.25" thickBot="1" x14ac:dyDescent="0.35">
      <c r="B44" s="6">
        <v>4</v>
      </c>
      <c r="C44" s="7">
        <v>3</v>
      </c>
      <c r="D44" s="7">
        <v>3</v>
      </c>
      <c r="E44" s="7">
        <v>3</v>
      </c>
    </row>
    <row r="45" spans="2:5" ht="17.25" thickBot="1" x14ac:dyDescent="0.35">
      <c r="B45" s="6">
        <v>5</v>
      </c>
      <c r="C45" s="7">
        <v>3</v>
      </c>
      <c r="D45" s="7">
        <v>3</v>
      </c>
      <c r="E45" s="7">
        <v>3</v>
      </c>
    </row>
    <row r="46" spans="2:5" ht="17.25" thickBot="1" x14ac:dyDescent="0.35">
      <c r="B46" s="6">
        <v>6</v>
      </c>
      <c r="C46" s="7">
        <v>3</v>
      </c>
      <c r="D46" s="7">
        <v>3</v>
      </c>
      <c r="E46" s="7">
        <v>3</v>
      </c>
    </row>
    <row r="47" spans="2:5" ht="17.25" thickBot="1" x14ac:dyDescent="0.35">
      <c r="B47" s="6">
        <v>7</v>
      </c>
      <c r="C47" s="7">
        <v>3</v>
      </c>
      <c r="D47" s="7">
        <v>3</v>
      </c>
      <c r="E47" s="7">
        <v>3</v>
      </c>
    </row>
    <row r="48" spans="2:5" ht="17.25" thickBot="1" x14ac:dyDescent="0.35">
      <c r="B48" s="6">
        <v>8</v>
      </c>
      <c r="C48" s="7">
        <v>3</v>
      </c>
      <c r="D48" s="7">
        <v>3</v>
      </c>
      <c r="E48" s="7">
        <v>3</v>
      </c>
    </row>
    <row r="49" spans="2:7" ht="17.25" thickBot="1" x14ac:dyDescent="0.35">
      <c r="B49" s="6">
        <v>9</v>
      </c>
      <c r="C49" s="7">
        <v>3</v>
      </c>
      <c r="D49" s="7">
        <v>3</v>
      </c>
      <c r="E49" s="7">
        <v>3</v>
      </c>
    </row>
    <row r="50" spans="2:7" ht="17.25" thickBot="1" x14ac:dyDescent="0.35">
      <c r="B50" s="6">
        <v>10</v>
      </c>
      <c r="C50" s="7">
        <v>2</v>
      </c>
      <c r="D50" s="7">
        <v>2</v>
      </c>
      <c r="E50" s="7">
        <v>2</v>
      </c>
    </row>
    <row r="51" spans="2:7" ht="17.25" thickBot="1" x14ac:dyDescent="0.35">
      <c r="B51" s="6">
        <v>11</v>
      </c>
      <c r="C51" s="7">
        <v>2</v>
      </c>
      <c r="D51" s="7">
        <v>2</v>
      </c>
      <c r="E51" s="7">
        <v>2</v>
      </c>
    </row>
    <row r="52" spans="2:7" ht="17.25" thickBot="1" x14ac:dyDescent="0.35">
      <c r="B52" s="6">
        <v>12</v>
      </c>
      <c r="C52" s="7">
        <v>3</v>
      </c>
      <c r="D52" s="7">
        <v>3</v>
      </c>
      <c r="E52" s="7">
        <v>3</v>
      </c>
    </row>
    <row r="53" spans="2:7" ht="17.25" thickBot="1" x14ac:dyDescent="0.35">
      <c r="B53" s="6">
        <v>13</v>
      </c>
      <c r="C53" s="7">
        <v>3</v>
      </c>
      <c r="D53" s="7">
        <v>3</v>
      </c>
      <c r="E53" s="7">
        <v>3</v>
      </c>
    </row>
    <row r="54" spans="2:7" ht="17.25" thickBot="1" x14ac:dyDescent="0.35">
      <c r="B54" s="6">
        <v>14</v>
      </c>
      <c r="C54" s="7">
        <v>3</v>
      </c>
      <c r="D54" s="7">
        <v>3</v>
      </c>
      <c r="E54" s="7">
        <v>3</v>
      </c>
    </row>
    <row r="55" spans="2:7" ht="17.25" thickBot="1" x14ac:dyDescent="0.35">
      <c r="B55" s="6">
        <v>15</v>
      </c>
      <c r="C55" s="7">
        <v>2</v>
      </c>
      <c r="D55" s="7">
        <v>2</v>
      </c>
      <c r="E55" s="7">
        <v>2</v>
      </c>
    </row>
    <row r="56" spans="2:7" ht="17.25" thickBot="1" x14ac:dyDescent="0.35">
      <c r="B56" s="6">
        <v>16</v>
      </c>
      <c r="C56" s="7">
        <v>2</v>
      </c>
      <c r="D56" s="7">
        <v>2</v>
      </c>
      <c r="E56" s="7">
        <v>2</v>
      </c>
    </row>
    <row r="57" spans="2:7" ht="17.25" thickBot="1" x14ac:dyDescent="0.35">
      <c r="B57" s="6">
        <v>17</v>
      </c>
      <c r="C57" s="7">
        <v>3</v>
      </c>
      <c r="D57" s="7">
        <v>3</v>
      </c>
      <c r="E57" s="7">
        <v>3</v>
      </c>
    </row>
    <row r="58" spans="2:7" ht="17.25" thickBot="1" x14ac:dyDescent="0.35">
      <c r="B58" s="6">
        <v>18</v>
      </c>
      <c r="C58" s="7">
        <v>2</v>
      </c>
      <c r="D58" s="7">
        <v>2</v>
      </c>
      <c r="E58" s="7">
        <v>2</v>
      </c>
    </row>
    <row r="59" spans="2:7" ht="17.25" thickBot="1" x14ac:dyDescent="0.35">
      <c r="B59" s="10">
        <v>19</v>
      </c>
      <c r="C59" s="11">
        <v>2</v>
      </c>
      <c r="D59" s="11">
        <v>2</v>
      </c>
      <c r="E59" s="15">
        <v>2</v>
      </c>
      <c r="F59" s="23" t="s">
        <v>111</v>
      </c>
      <c r="G59" s="23" t="s">
        <v>96</v>
      </c>
    </row>
    <row r="60" spans="2:7" ht="18" thickTop="1" thickBot="1" x14ac:dyDescent="0.35">
      <c r="B60" s="8" t="s">
        <v>11</v>
      </c>
      <c r="C60" s="7">
        <v>13</v>
      </c>
      <c r="D60" s="7">
        <v>13</v>
      </c>
      <c r="E60" s="1">
        <v>13</v>
      </c>
      <c r="F60" s="18">
        <f>AVERAGE(C60:E60)</f>
        <v>13</v>
      </c>
      <c r="G60" s="20">
        <f>F60/19</f>
        <v>0.68421052631578949</v>
      </c>
    </row>
    <row r="61" spans="2:7" ht="17.25" thickBot="1" x14ac:dyDescent="0.35">
      <c r="B61" s="8" t="s">
        <v>12</v>
      </c>
      <c r="C61" s="7">
        <v>6</v>
      </c>
      <c r="D61" s="7">
        <v>6</v>
      </c>
      <c r="E61" s="1">
        <v>6</v>
      </c>
      <c r="F61" s="18">
        <f t="shared" ref="F61:F62" si="3">AVERAGE(C61:E61)</f>
        <v>6</v>
      </c>
      <c r="G61" s="20">
        <f>F61/19</f>
        <v>0.31578947368421051</v>
      </c>
    </row>
    <row r="62" spans="2:7" ht="17.25" thickBot="1" x14ac:dyDescent="0.35">
      <c r="B62" s="8" t="s">
        <v>13</v>
      </c>
      <c r="C62" s="7">
        <v>0</v>
      </c>
      <c r="D62" s="7">
        <v>0</v>
      </c>
      <c r="E62" s="1">
        <v>0</v>
      </c>
      <c r="F62" s="18">
        <f t="shared" si="3"/>
        <v>0</v>
      </c>
      <c r="G62" s="20">
        <f>F62/19</f>
        <v>0</v>
      </c>
    </row>
    <row r="63" spans="2:7" x14ac:dyDescent="0.3">
      <c r="C63">
        <f>AVERAGE(C41:C59)</f>
        <v>2.6315789473684212</v>
      </c>
      <c r="D63">
        <f t="shared" ref="D63:E63" si="4">AVERAGE(D41:D59)</f>
        <v>2.6315789473684212</v>
      </c>
      <c r="E63">
        <f t="shared" si="4"/>
        <v>2.6315789473684212</v>
      </c>
    </row>
    <row r="65" spans="3:5" x14ac:dyDescent="0.3">
      <c r="C65" s="18"/>
      <c r="D65" s="23" t="s">
        <v>105</v>
      </c>
      <c r="E65" s="23" t="s">
        <v>109</v>
      </c>
    </row>
    <row r="66" spans="3:5" x14ac:dyDescent="0.3">
      <c r="C66" s="18">
        <f>AVERAGE(F60,G27)</f>
        <v>13.625</v>
      </c>
      <c r="D66" s="23">
        <f>(3*C66+2*C67+1*C68)/SUM(C66:C68)</f>
        <v>2.7171052631578947</v>
      </c>
      <c r="E66" s="20">
        <f>C66/SUM($C$66:$C$68)</f>
        <v>0.71710526315789469</v>
      </c>
    </row>
    <row r="67" spans="3:5" x14ac:dyDescent="0.3">
      <c r="C67" s="18">
        <f>AVERAGE(G28,F61)</f>
        <v>5.375</v>
      </c>
      <c r="D67" s="18"/>
      <c r="E67" s="20">
        <f>C67/SUM($C$66:$C$68)</f>
        <v>0.28289473684210525</v>
      </c>
    </row>
    <row r="68" spans="3:5" x14ac:dyDescent="0.3">
      <c r="C68" s="18">
        <v>0</v>
      </c>
      <c r="D68" s="18"/>
      <c r="E68" s="20">
        <f>C68/SUM($C$66:$C$68)</f>
        <v>0</v>
      </c>
    </row>
  </sheetData>
  <mergeCells count="9">
    <mergeCell ref="B38:E38"/>
    <mergeCell ref="B39:B40"/>
    <mergeCell ref="C39:E39"/>
    <mergeCell ref="C6:F6"/>
    <mergeCell ref="B3:F3"/>
    <mergeCell ref="B4:F4"/>
    <mergeCell ref="B5:F5"/>
    <mergeCell ref="B36:E36"/>
    <mergeCell ref="B37:E37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L1</vt:lpstr>
      <vt:lpstr>L2</vt:lpstr>
      <vt:lpstr>L3</vt:lpstr>
      <vt:lpstr>L4</vt:lpstr>
      <vt:lpstr>L5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2015-12-16T07:54:10Z</dcterms:modified>
</cp:coreProperties>
</file>