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20" activeTab="3"/>
  </bookViews>
  <sheets>
    <sheet name="total" sheetId="7" r:id="rId1"/>
    <sheet name="L1" sheetId="2" r:id="rId2"/>
    <sheet name="L2" sheetId="4" r:id="rId3"/>
    <sheet name="L3" sheetId="3" r:id="rId4"/>
    <sheet name="L4" sheetId="5" r:id="rId5"/>
    <sheet name="L5" sheetId="6" r:id="rId6"/>
  </sheets>
  <calcPr calcId="152511" calcOnSave="0"/>
</workbook>
</file>

<file path=xl/calcChain.xml><?xml version="1.0" encoding="utf-8"?>
<calcChain xmlns="http://schemas.openxmlformats.org/spreadsheetml/2006/main">
  <c r="M13" i="7" l="1"/>
  <c r="L13" i="7"/>
  <c r="K13" i="7"/>
  <c r="J13" i="7"/>
  <c r="I13" i="7"/>
  <c r="H13" i="7"/>
  <c r="G13" i="7"/>
  <c r="F13" i="7"/>
  <c r="E13" i="7"/>
  <c r="D13" i="7"/>
  <c r="C13" i="7"/>
  <c r="K15" i="7"/>
  <c r="I15" i="7"/>
  <c r="G15" i="7"/>
  <c r="E15" i="7"/>
  <c r="C15" i="7"/>
  <c r="D14" i="7"/>
  <c r="E14" i="7"/>
  <c r="F14" i="7"/>
  <c r="G14" i="7"/>
  <c r="H14" i="7"/>
  <c r="I14" i="7"/>
  <c r="J14" i="7"/>
  <c r="K14" i="7"/>
  <c r="L14" i="7"/>
  <c r="M14" i="7"/>
  <c r="C14" i="7"/>
  <c r="D100" i="6"/>
  <c r="E100" i="6"/>
  <c r="F100" i="6"/>
  <c r="G100" i="6"/>
  <c r="H100" i="6"/>
  <c r="I100" i="6"/>
  <c r="J100" i="6"/>
  <c r="C100" i="6"/>
  <c r="D66" i="6"/>
  <c r="E66" i="6"/>
  <c r="F66" i="6"/>
  <c r="G66" i="6"/>
  <c r="H66" i="6"/>
  <c r="C66" i="6"/>
  <c r="D32" i="6"/>
  <c r="E32" i="6"/>
  <c r="F32" i="6"/>
  <c r="G32" i="6"/>
  <c r="H32" i="6"/>
  <c r="I32" i="6"/>
  <c r="C32" i="6"/>
  <c r="D66" i="5"/>
  <c r="E66" i="5"/>
  <c r="C66" i="5"/>
  <c r="D32" i="5"/>
  <c r="E32" i="5"/>
  <c r="F32" i="5"/>
  <c r="G32" i="5"/>
  <c r="C32" i="5"/>
  <c r="D42" i="3"/>
  <c r="E42" i="3"/>
  <c r="C42" i="3"/>
  <c r="D20" i="3"/>
  <c r="E20" i="3"/>
  <c r="F20" i="3"/>
  <c r="C20" i="3"/>
  <c r="D49" i="4"/>
  <c r="E49" i="4"/>
  <c r="F49" i="4"/>
  <c r="C49" i="4"/>
  <c r="D23" i="4"/>
  <c r="E23" i="4"/>
  <c r="F23" i="4"/>
  <c r="G23" i="4"/>
  <c r="C23" i="4"/>
  <c r="D42" i="2"/>
  <c r="E42" i="2"/>
  <c r="F42" i="2"/>
  <c r="G42" i="2"/>
  <c r="H42" i="2"/>
  <c r="I42" i="2"/>
  <c r="C42" i="2"/>
  <c r="D20" i="2"/>
  <c r="E20" i="2"/>
  <c r="F20" i="2"/>
  <c r="G20" i="2"/>
  <c r="H20" i="2"/>
  <c r="I20" i="2"/>
  <c r="J20" i="2"/>
  <c r="C20" i="2"/>
  <c r="L98" i="6" l="1"/>
  <c r="L99" i="6"/>
  <c r="L97" i="6"/>
  <c r="K98" i="6"/>
  <c r="K99" i="6"/>
  <c r="K97" i="6"/>
  <c r="J64" i="6"/>
  <c r="J65" i="6"/>
  <c r="J63" i="6"/>
  <c r="I64" i="6"/>
  <c r="I65" i="6"/>
  <c r="I63" i="6"/>
  <c r="K30" i="6"/>
  <c r="K31" i="6"/>
  <c r="K29" i="6"/>
  <c r="J30" i="6"/>
  <c r="J31" i="6"/>
  <c r="J29" i="6"/>
  <c r="G64" i="5"/>
  <c r="G65" i="5"/>
  <c r="G63" i="5"/>
  <c r="F64" i="5"/>
  <c r="F65" i="5"/>
  <c r="F63" i="5"/>
  <c r="I30" i="5"/>
  <c r="I31" i="5"/>
  <c r="I29" i="5"/>
  <c r="H30" i="5"/>
  <c r="H31" i="5"/>
  <c r="H29" i="5"/>
  <c r="G39" i="3"/>
  <c r="F40" i="3"/>
  <c r="F41" i="3"/>
  <c r="F39" i="3"/>
  <c r="H18" i="3"/>
  <c r="H19" i="3"/>
  <c r="H17" i="3"/>
  <c r="G18" i="3"/>
  <c r="G19" i="3"/>
  <c r="G17" i="3"/>
  <c r="H47" i="4"/>
  <c r="H48" i="4"/>
  <c r="H46" i="4"/>
  <c r="G47" i="4"/>
  <c r="G48" i="4"/>
  <c r="G46" i="4"/>
  <c r="D48" i="4"/>
  <c r="E48" i="4"/>
  <c r="F48" i="4"/>
  <c r="C48" i="4"/>
  <c r="D47" i="4"/>
  <c r="E47" i="4"/>
  <c r="F47" i="4"/>
  <c r="C47" i="4"/>
  <c r="D46" i="4"/>
  <c r="E46" i="4"/>
  <c r="F46" i="4"/>
  <c r="C46" i="4"/>
  <c r="I21" i="4"/>
  <c r="I22" i="4"/>
  <c r="I20" i="4"/>
  <c r="H21" i="4"/>
  <c r="H22" i="4"/>
  <c r="H20" i="4"/>
  <c r="D22" i="4"/>
  <c r="E22" i="4"/>
  <c r="F22" i="4"/>
  <c r="G22" i="4"/>
  <c r="C22" i="4"/>
  <c r="G21" i="4"/>
  <c r="D21" i="4"/>
  <c r="E21" i="4"/>
  <c r="F21" i="4"/>
  <c r="C21" i="4"/>
  <c r="D20" i="4"/>
  <c r="E20" i="4"/>
  <c r="F20" i="4"/>
  <c r="G20" i="4"/>
  <c r="C20" i="4"/>
  <c r="K40" i="2"/>
  <c r="K41" i="2"/>
  <c r="K39" i="2"/>
  <c r="J41" i="2"/>
  <c r="J40" i="2"/>
  <c r="J39" i="2"/>
  <c r="L18" i="2"/>
  <c r="L17" i="2"/>
  <c r="K19" i="2"/>
  <c r="K18" i="2"/>
  <c r="K17" i="2"/>
  <c r="E41" i="3" l="1"/>
  <c r="D41" i="3"/>
  <c r="C41" i="3"/>
  <c r="E40" i="3"/>
  <c r="D40" i="3"/>
  <c r="C40" i="3"/>
  <c r="E39" i="3"/>
  <c r="D39" i="3"/>
  <c r="C39" i="3"/>
  <c r="F19" i="3"/>
  <c r="E19" i="3"/>
  <c r="D19" i="3"/>
  <c r="C19" i="3"/>
  <c r="F18" i="3"/>
  <c r="E18" i="3"/>
  <c r="D18" i="3"/>
  <c r="C18" i="3"/>
  <c r="F17" i="3"/>
  <c r="E17" i="3"/>
  <c r="D17" i="3"/>
  <c r="C17" i="3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<sst xmlns="http://schemas.openxmlformats.org/spreadsheetml/2006/main" count="216" uniqueCount="127">
  <si>
    <t>Student number</t>
  </si>
  <si>
    <t>L11 (Trait)</t>
  </si>
  <si>
    <t>1. Clear introduction and background</t>
  </si>
  <si>
    <t>2. Discipline-related concepts and issues</t>
  </si>
  <si>
    <t>3. Internally consistent arguments</t>
  </si>
  <si>
    <t xml:space="preserve">4. Logic and organization </t>
  </si>
  <si>
    <t xml:space="preserve">5 Consistent conclusions </t>
  </si>
  <si>
    <t>6. Style and grammar</t>
  </si>
  <si>
    <t>7. Effective literature search skills</t>
  </si>
  <si>
    <t>8. Documents sources</t>
  </si>
  <si>
    <t>3 point total</t>
  </si>
  <si>
    <t>2 point total</t>
  </si>
  <si>
    <t>1 point total</t>
  </si>
  <si>
    <t xml:space="preserve">* Criteria: 1 (Fails to Meet Expectations) 2 (Meets Expectations) 3 (Exceeds Expectations) </t>
  </si>
  <si>
    <t>* Unit: score (Trait) person (point)</t>
  </si>
  <si>
    <t>L12 (Trait)</t>
  </si>
  <si>
    <t xml:space="preserve">1 point total </t>
  </si>
  <si>
    <t>Student</t>
  </si>
  <si>
    <r>
      <t xml:space="preserve">L31 </t>
    </r>
    <r>
      <rPr>
        <b/>
        <sz val="9"/>
        <color theme="1"/>
        <rFont val="Times New Roman"/>
        <family val="1"/>
      </rPr>
      <t>(Trait)</t>
    </r>
  </si>
  <si>
    <t>number</t>
  </si>
  <si>
    <t>1. Identification of global issues</t>
  </si>
  <si>
    <t>2. Analysis of global issues</t>
  </si>
  <si>
    <t>3. Application of analysis to global business situation</t>
  </si>
  <si>
    <t>4. Cultural differences</t>
  </si>
  <si>
    <t>1. Knowledge</t>
  </si>
  <si>
    <t>2. Comprehension</t>
  </si>
  <si>
    <t>3. Communication</t>
  </si>
  <si>
    <t>Assessment Learning Goal 2(L21): MGT561</t>
    <phoneticPr fontId="3" type="noConversion"/>
  </si>
  <si>
    <r>
      <t xml:space="preserve">L21 </t>
    </r>
    <r>
      <rPr>
        <b/>
        <sz val="9"/>
        <color theme="1"/>
        <rFont val="Times New Roman"/>
        <family val="1"/>
      </rPr>
      <t>(Trait)</t>
    </r>
  </si>
  <si>
    <t>Assessment Learning Goal 2(L22): MGT 561</t>
    <phoneticPr fontId="3" type="noConversion"/>
  </si>
  <si>
    <r>
      <t xml:space="preserve">L22 </t>
    </r>
    <r>
      <rPr>
        <b/>
        <sz val="9"/>
        <color theme="1"/>
        <rFont val="Times New Roman"/>
        <family val="1"/>
      </rPr>
      <t>(Trait)</t>
    </r>
  </si>
  <si>
    <t>Assessment Learning Goal 4(L41): MGT511</t>
    <phoneticPr fontId="3" type="noConversion"/>
  </si>
  <si>
    <t>1. Identifies Dilemma</t>
  </si>
  <si>
    <r>
      <t xml:space="preserve">L41 </t>
    </r>
    <r>
      <rPr>
        <b/>
        <sz val="9"/>
        <color theme="1"/>
        <rFont val="Times New Roman"/>
        <family val="1"/>
      </rPr>
      <t>(Trait)</t>
    </r>
    <phoneticPr fontId="3" type="noConversion"/>
  </si>
  <si>
    <t>2. Stakeholders Consideration</t>
  </si>
  <si>
    <t>3. Options development</t>
  </si>
  <si>
    <t>4. Options Evaluation</t>
  </si>
  <si>
    <t>5. Decision and Action</t>
  </si>
  <si>
    <t>Assessment Learning Goal 4(L42): MGT511</t>
    <phoneticPr fontId="3" type="noConversion"/>
  </si>
  <si>
    <r>
      <t xml:space="preserve">L42 </t>
    </r>
    <r>
      <rPr>
        <b/>
        <sz val="9"/>
        <color theme="1"/>
        <rFont val="Times New Roman"/>
        <family val="1"/>
      </rPr>
      <t>(Trait)</t>
    </r>
  </si>
  <si>
    <t>Assessment Learning Goal 5(L51): MGT 511</t>
    <phoneticPr fontId="3" type="noConversion"/>
  </si>
  <si>
    <t>L51. Our student will be able to strategically analyze business cases and will demonstrate the ability of sound business judgment.</t>
  </si>
  <si>
    <t>Assessment Learning Goal 5(L52): MGT511</t>
    <phoneticPr fontId="3" type="noConversion"/>
  </si>
  <si>
    <t>L52 (Trait)</t>
  </si>
  <si>
    <t>Assessment Learning Goal 5(L53): MGT 511</t>
    <phoneticPr fontId="3" type="noConversion"/>
  </si>
  <si>
    <r>
      <t xml:space="preserve">L 53 </t>
    </r>
    <r>
      <rPr>
        <b/>
        <sz val="9"/>
        <color theme="1"/>
        <rFont val="Times New Roman"/>
        <family val="1"/>
      </rPr>
      <t>(Trait)</t>
    </r>
  </si>
  <si>
    <t>average</t>
    <phoneticPr fontId="2" type="noConversion"/>
  </si>
  <si>
    <t>ratio</t>
    <phoneticPr fontId="2" type="noConversion"/>
  </si>
  <si>
    <t xml:space="preserve">Assessment Learning Goal 1(L11): MGT627 </t>
    <phoneticPr fontId="3" type="noConversion"/>
  </si>
  <si>
    <t xml:space="preserve">Assessment Learning Goal 1(L12): MGT627 </t>
    <phoneticPr fontId="3" type="noConversion"/>
  </si>
  <si>
    <t xml:space="preserve">Assessment Learning Goal 3(L32): MGT627 </t>
    <phoneticPr fontId="3" type="noConversion"/>
  </si>
  <si>
    <t xml:space="preserve">Assessment Learning Goal 3(L31): MGT627 </t>
    <phoneticPr fontId="3" type="noConversion"/>
  </si>
  <si>
    <t>Course-embedded assignment evaluation by faculty</t>
    <phoneticPr fontId="2" type="noConversion"/>
  </si>
  <si>
    <t>1.Organization</t>
  </si>
  <si>
    <t>2.Quality of slides</t>
  </si>
  <si>
    <t>3.Voice quality and pace</t>
  </si>
  <si>
    <t>4.Mannerisms</t>
  </si>
  <si>
    <t>5.Professionalism</t>
  </si>
  <si>
    <t>6.Use of media/rapport with audience</t>
  </si>
  <si>
    <t>7.Ability to answer questions.</t>
  </si>
  <si>
    <t>L12: Our students will deliver effective presentation accompanied with proper media technology</t>
  </si>
  <si>
    <t>1.Confidence</t>
  </si>
  <si>
    <t>2.Balance between task and interpersonal relations</t>
  </si>
  <si>
    <t>3.Ability to listen</t>
  </si>
  <si>
    <t>4.Stays on track</t>
  </si>
  <si>
    <t>5.Agenda</t>
  </si>
  <si>
    <t>L22. Our students will know how to build a team successfully</t>
  </si>
  <si>
    <t>1.Commitment</t>
  </si>
  <si>
    <t>3.Contributions</t>
  </si>
  <si>
    <t xml:space="preserve">L32. Our students will have command of business English or other language of major global market </t>
  </si>
  <si>
    <t xml:space="preserve">L41. Our student will identify ethical and social dilemma and be able to recognize and evaluate alternative courses of action. </t>
  </si>
  <si>
    <t xml:space="preserve">L42. Our students will know the professional code of conduct within their discipline </t>
    <phoneticPr fontId="2" type="noConversion"/>
  </si>
  <si>
    <t>1. Importance</t>
  </si>
  <si>
    <t>2. Understanding</t>
  </si>
  <si>
    <t>3. Compliance</t>
  </si>
  <si>
    <t>1.Factual knowledge</t>
  </si>
  <si>
    <t>2.Application of strategic analysis tools</t>
  </si>
  <si>
    <t>3.Application of financial analysis</t>
  </si>
  <si>
    <t>4.Identification of case problems/issues</t>
  </si>
  <si>
    <t>5.Generation of alternatives</t>
  </si>
  <si>
    <t>6.Recommendations</t>
  </si>
  <si>
    <t>7.Business judgment</t>
  </si>
  <si>
    <t>1.  Consideration</t>
  </si>
  <si>
    <t>2.  Management principle</t>
  </si>
  <si>
    <t>3.  Discipline knowledge</t>
  </si>
  <si>
    <t>4.  Intellectual sensitivity</t>
  </si>
  <si>
    <t>5.  Horizontal synthesis</t>
  </si>
  <si>
    <t>6.  Vertical synthesis</t>
  </si>
  <si>
    <t>L52. Our students will synthesize different discipline areas.</t>
    <phoneticPr fontId="2" type="noConversion"/>
  </si>
  <si>
    <t>1.Problem/objective finding</t>
  </si>
  <si>
    <t>2.Identification of alternative options</t>
  </si>
  <si>
    <t>3.Appropriate supporting data/evidence</t>
  </si>
  <si>
    <t>4.Quantitative evaluation</t>
  </si>
  <si>
    <t>5.Qualitative evaluation</t>
  </si>
  <si>
    <t>6.Advanced analytical techniques</t>
  </si>
  <si>
    <t>7.Logical Analysis</t>
  </si>
  <si>
    <t xml:space="preserve">8.New ideas and analysis methods </t>
  </si>
  <si>
    <t xml:space="preserve">L53. Our student will use appropriate analytical technique to analyze data and solve business problems. </t>
  </si>
  <si>
    <r>
      <t xml:space="preserve">L51 </t>
    </r>
    <r>
      <rPr>
        <b/>
        <sz val="9"/>
        <color theme="1"/>
        <rFont val="Times New Roman"/>
        <family val="1"/>
      </rPr>
      <t>(Trait)</t>
    </r>
    <phoneticPr fontId="3" type="noConversion"/>
  </si>
  <si>
    <r>
      <t xml:space="preserve">L32 </t>
    </r>
    <r>
      <rPr>
        <b/>
        <sz val="9"/>
        <color theme="1"/>
        <rFont val="Times New Roman"/>
        <family val="1"/>
      </rPr>
      <t>(Trait)</t>
    </r>
    <phoneticPr fontId="3" type="noConversion"/>
  </si>
  <si>
    <t>L1</t>
    <phoneticPr fontId="2" type="noConversion"/>
  </si>
  <si>
    <t>L11</t>
    <phoneticPr fontId="2" type="noConversion"/>
  </si>
  <si>
    <t>L12</t>
    <phoneticPr fontId="2" type="noConversion"/>
  </si>
  <si>
    <t>L2</t>
    <phoneticPr fontId="2" type="noConversion"/>
  </si>
  <si>
    <t>L21</t>
    <phoneticPr fontId="2" type="noConversion"/>
  </si>
  <si>
    <t>L22</t>
    <phoneticPr fontId="2" type="noConversion"/>
  </si>
  <si>
    <t>L3</t>
    <phoneticPr fontId="2" type="noConversion"/>
  </si>
  <si>
    <t>L31</t>
    <phoneticPr fontId="2" type="noConversion"/>
  </si>
  <si>
    <t>L32</t>
    <phoneticPr fontId="2" type="noConversion"/>
  </si>
  <si>
    <t>L4</t>
    <phoneticPr fontId="2" type="noConversion"/>
  </si>
  <si>
    <t>L41</t>
    <phoneticPr fontId="2" type="noConversion"/>
  </si>
  <si>
    <t>L42</t>
    <phoneticPr fontId="2" type="noConversion"/>
  </si>
  <si>
    <t>L5</t>
    <phoneticPr fontId="2" type="noConversion"/>
  </si>
  <si>
    <t>L51</t>
    <phoneticPr fontId="2" type="noConversion"/>
  </si>
  <si>
    <t>L52</t>
    <phoneticPr fontId="2" type="noConversion"/>
  </si>
  <si>
    <t>L53</t>
    <phoneticPr fontId="2" type="noConversion"/>
  </si>
  <si>
    <t>Student</t>
    <phoneticPr fontId="2" type="noConversion"/>
  </si>
  <si>
    <t>average</t>
    <phoneticPr fontId="2" type="noConversion"/>
  </si>
  <si>
    <t>total average</t>
    <phoneticPr fontId="2" type="noConversion"/>
  </si>
  <si>
    <t>3 point total</t>
    <phoneticPr fontId="2" type="noConversion"/>
  </si>
  <si>
    <t>2 point total</t>
    <phoneticPr fontId="2" type="noConversion"/>
  </si>
  <si>
    <t>1 point total</t>
    <phoneticPr fontId="2" type="noConversion"/>
  </si>
  <si>
    <t xml:space="preserve">L21. Out students will have high-performance leadership skill </t>
    <phoneticPr fontId="2" type="noConversion"/>
  </si>
  <si>
    <t xml:space="preserve">L11. Our student will produce professional business documents </t>
    <phoneticPr fontId="2" type="noConversion"/>
  </si>
  <si>
    <t xml:space="preserve">L31. Our student will define global business issues and relate these to emerging business opportunities </t>
    <phoneticPr fontId="2" type="noConversion"/>
  </si>
  <si>
    <t>Trait(averge)</t>
    <phoneticPr fontId="2" type="noConversion"/>
  </si>
  <si>
    <t>ratio of score 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</si>
</sst>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%"/>
    <numFmt numFmtId="178" formatCode="0.0000"/>
    <numFmt numFmtId="179" formatCode="0.000"/>
    <numFmt numFmtId="180" formatCode="0.0_ "/>
    <numFmt numFmtId="181" formatCode="0_ "/>
    <numFmt numFmtId="182" formatCode="0.00_ "/>
  </numFmts>
  <fonts count="1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5" fillId="0" borderId="11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0" fontId="10" fillId="0" borderId="0" xfId="1" applyFont="1">
      <alignment vertical="center"/>
    </xf>
    <xf numFmtId="0" fontId="10" fillId="0" borderId="0" xfId="1" applyFont="1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76" fontId="10" fillId="0" borderId="0" xfId="1" applyNumberFormat="1" applyFont="1" applyFill="1">
      <alignment vertical="center"/>
    </xf>
    <xf numFmtId="177" fontId="10" fillId="0" borderId="0" xfId="2" applyNumberFormat="1" applyFont="1" applyFill="1">
      <alignment vertical="center"/>
    </xf>
    <xf numFmtId="176" fontId="10" fillId="0" borderId="0" xfId="1" applyNumberFormat="1" applyFont="1">
      <alignment vertical="center"/>
    </xf>
    <xf numFmtId="177" fontId="10" fillId="0" borderId="0" xfId="2" applyNumberFormat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Border="1">
      <alignment vertical="center"/>
    </xf>
    <xf numFmtId="0" fontId="5" fillId="0" borderId="17" xfId="1" applyFont="1" applyFill="1" applyBorder="1" applyAlignment="1">
      <alignment horizontal="center" vertical="center"/>
    </xf>
    <xf numFmtId="10" fontId="10" fillId="0" borderId="0" xfId="2" applyNumberFormat="1" applyFont="1" applyFill="1">
      <alignment vertical="center"/>
    </xf>
    <xf numFmtId="177" fontId="10" fillId="0" borderId="0" xfId="1" applyNumberFormat="1" applyFont="1" applyFill="1">
      <alignment vertical="center"/>
    </xf>
    <xf numFmtId="178" fontId="10" fillId="0" borderId="0" xfId="1" applyNumberFormat="1" applyFont="1" applyFill="1">
      <alignment vertical="center"/>
    </xf>
    <xf numFmtId="179" fontId="10" fillId="0" borderId="0" xfId="1" applyNumberFormat="1" applyFont="1" applyFill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 applyProtection="1"/>
    <xf numFmtId="0" fontId="0" fillId="0" borderId="0" xfId="0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0" fontId="0" fillId="0" borderId="36" xfId="0" applyNumberFormat="1" applyBorder="1" applyAlignment="1">
      <alignment horizontal="center" vertical="center"/>
    </xf>
    <xf numFmtId="180" fontId="0" fillId="0" borderId="28" xfId="0" applyNumberFormat="1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80" fontId="0" fillId="0" borderId="1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0" fontId="0" fillId="0" borderId="37" xfId="0" applyNumberFormat="1" applyBorder="1" applyAlignment="1">
      <alignment horizontal="center" vertical="center"/>
    </xf>
    <xf numFmtId="180" fontId="0" fillId="0" borderId="29" xfId="0" applyNumberForma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180" fontId="0" fillId="0" borderId="21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1" fontId="0" fillId="0" borderId="30" xfId="0" applyNumberFormat="1" applyBorder="1" applyAlignment="1">
      <alignment horizontal="center" vertical="center"/>
    </xf>
    <xf numFmtId="181" fontId="0" fillId="0" borderId="23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82" fontId="0" fillId="0" borderId="30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 wrapText="1"/>
    </xf>
    <xf numFmtId="176" fontId="10" fillId="0" borderId="0" xfId="1" applyNumberFormat="1" applyFont="1" applyFill="1" applyAlignment="1">
      <alignment horizontal="right" vertical="center"/>
    </xf>
    <xf numFmtId="182" fontId="0" fillId="3" borderId="31" xfId="0" applyNumberFormat="1" applyFill="1" applyBorder="1" applyAlignment="1">
      <alignment horizontal="center" vertical="center"/>
    </xf>
    <xf numFmtId="182" fontId="0" fillId="3" borderId="35" xfId="0" applyNumberForma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</cellXfs>
  <cellStyles count="3">
    <cellStyle name="백분율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zoomScale="85" zoomScaleNormal="85" workbookViewId="0">
      <selection activeCell="L24" sqref="L24"/>
    </sheetView>
  </sheetViews>
  <sheetFormatPr defaultRowHeight="16.5" x14ac:dyDescent="0.3"/>
  <cols>
    <col min="2" max="2" width="12.875" style="43" bestFit="1" customWidth="1"/>
    <col min="3" max="13" width="9" style="43"/>
  </cols>
  <sheetData>
    <row r="1" spans="2:13" ht="17.25" thickBot="1" x14ac:dyDescent="0.35"/>
    <row r="2" spans="2:13" x14ac:dyDescent="0.3">
      <c r="B2" s="44"/>
      <c r="C2" s="74" t="s">
        <v>100</v>
      </c>
      <c r="D2" s="74"/>
      <c r="E2" s="74" t="s">
        <v>103</v>
      </c>
      <c r="F2" s="74"/>
      <c r="G2" s="74" t="s">
        <v>106</v>
      </c>
      <c r="H2" s="74"/>
      <c r="I2" s="74" t="s">
        <v>109</v>
      </c>
      <c r="J2" s="74"/>
      <c r="K2" s="74" t="s">
        <v>112</v>
      </c>
      <c r="L2" s="74"/>
      <c r="M2" s="75"/>
    </row>
    <row r="3" spans="2:13" x14ac:dyDescent="0.3">
      <c r="B3" s="45" t="s">
        <v>125</v>
      </c>
      <c r="C3" s="46" t="s">
        <v>101</v>
      </c>
      <c r="D3" s="47" t="s">
        <v>102</v>
      </c>
      <c r="E3" s="46" t="s">
        <v>104</v>
      </c>
      <c r="F3" s="47" t="s">
        <v>105</v>
      </c>
      <c r="G3" s="48" t="s">
        <v>107</v>
      </c>
      <c r="H3" s="46" t="s">
        <v>108</v>
      </c>
      <c r="I3" s="46" t="s">
        <v>110</v>
      </c>
      <c r="J3" s="47" t="s">
        <v>111</v>
      </c>
      <c r="K3" s="49" t="s">
        <v>113</v>
      </c>
      <c r="L3" s="46" t="s">
        <v>114</v>
      </c>
      <c r="M3" s="50" t="s">
        <v>115</v>
      </c>
    </row>
    <row r="4" spans="2:13" x14ac:dyDescent="0.3">
      <c r="B4" s="51">
        <v>1</v>
      </c>
      <c r="C4" s="52">
        <v>3</v>
      </c>
      <c r="D4" s="53">
        <v>2.8</v>
      </c>
      <c r="E4" s="52">
        <v>2.1538461538461537</v>
      </c>
      <c r="F4" s="53">
        <v>2.3846153846153846</v>
      </c>
      <c r="G4" s="54">
        <v>3</v>
      </c>
      <c r="H4" s="52">
        <v>3</v>
      </c>
      <c r="I4" s="52">
        <v>2.8636363636363638</v>
      </c>
      <c r="J4" s="53">
        <v>3</v>
      </c>
      <c r="K4" s="55">
        <v>2.8636363636363638</v>
      </c>
      <c r="L4" s="52">
        <v>2.0909090909090908</v>
      </c>
      <c r="M4" s="56">
        <v>2.1363636363636362</v>
      </c>
    </row>
    <row r="5" spans="2:13" x14ac:dyDescent="0.3">
      <c r="B5" s="51">
        <v>2</v>
      </c>
      <c r="C5" s="52">
        <v>2.9</v>
      </c>
      <c r="D5" s="53">
        <v>3</v>
      </c>
      <c r="E5" s="52">
        <v>2.2307692307692308</v>
      </c>
      <c r="F5" s="53">
        <v>2.3846153846153846</v>
      </c>
      <c r="G5" s="54">
        <v>3</v>
      </c>
      <c r="H5" s="52">
        <v>3</v>
      </c>
      <c r="I5" s="52">
        <v>2.8636363636363638</v>
      </c>
      <c r="J5" s="53">
        <v>3</v>
      </c>
      <c r="K5" s="55">
        <v>2.8636363636363638</v>
      </c>
      <c r="L5" s="52">
        <v>2.8636363636363638</v>
      </c>
      <c r="M5" s="56">
        <v>2.8636363636363638</v>
      </c>
    </row>
    <row r="6" spans="2:13" x14ac:dyDescent="0.3">
      <c r="B6" s="51">
        <v>3</v>
      </c>
      <c r="C6" s="52">
        <v>3</v>
      </c>
      <c r="D6" s="53">
        <v>2.8</v>
      </c>
      <c r="E6" s="52">
        <v>2.4615384615384617</v>
      </c>
      <c r="F6" s="53">
        <v>2.3076923076923075</v>
      </c>
      <c r="G6" s="54">
        <v>2.8</v>
      </c>
      <c r="H6" s="52">
        <v>3</v>
      </c>
      <c r="I6" s="52">
        <v>2.8636363636363638</v>
      </c>
      <c r="J6" s="53">
        <v>2.8636363636363638</v>
      </c>
      <c r="K6" s="55">
        <v>2.8636363636363638</v>
      </c>
      <c r="L6" s="52">
        <v>2.0909090909090908</v>
      </c>
      <c r="M6" s="56">
        <v>2.8636363636363638</v>
      </c>
    </row>
    <row r="7" spans="2:13" x14ac:dyDescent="0.3">
      <c r="B7" s="51">
        <v>4</v>
      </c>
      <c r="C7" s="52">
        <v>2.9</v>
      </c>
      <c r="D7" s="53">
        <v>2.7</v>
      </c>
      <c r="E7" s="52">
        <v>2.1538461538461537</v>
      </c>
      <c r="F7" s="53">
        <v>2.1538461538461537</v>
      </c>
      <c r="G7" s="54">
        <v>2.9</v>
      </c>
      <c r="H7" s="52"/>
      <c r="I7" s="52">
        <v>2.8636363636363638</v>
      </c>
      <c r="J7" s="53"/>
      <c r="K7" s="55">
        <v>2.0909090909090908</v>
      </c>
      <c r="L7" s="52">
        <v>2.8636363636363638</v>
      </c>
      <c r="M7" s="56">
        <v>2.8636363636363638</v>
      </c>
    </row>
    <row r="8" spans="2:13" x14ac:dyDescent="0.3">
      <c r="B8" s="51">
        <v>5</v>
      </c>
      <c r="C8" s="52">
        <v>3</v>
      </c>
      <c r="D8" s="53">
        <v>2.5</v>
      </c>
      <c r="E8" s="52">
        <v>2.2307692307692308</v>
      </c>
      <c r="F8" s="53"/>
      <c r="G8" s="54"/>
      <c r="H8" s="52"/>
      <c r="I8" s="52">
        <v>2.8636363636363638</v>
      </c>
      <c r="J8" s="53"/>
      <c r="K8" s="55">
        <v>2.8636363636363638</v>
      </c>
      <c r="L8" s="52">
        <v>2.1363636363636362</v>
      </c>
      <c r="M8" s="56">
        <v>2.1363636363636362</v>
      </c>
    </row>
    <row r="9" spans="2:13" x14ac:dyDescent="0.3">
      <c r="B9" s="51">
        <v>6</v>
      </c>
      <c r="C9" s="52">
        <v>2.7</v>
      </c>
      <c r="D9" s="53">
        <v>3</v>
      </c>
      <c r="E9" s="52"/>
      <c r="F9" s="53"/>
      <c r="G9" s="54"/>
      <c r="H9" s="52"/>
      <c r="I9" s="52"/>
      <c r="J9" s="53"/>
      <c r="K9" s="55">
        <v>2.8636363636363638</v>
      </c>
      <c r="L9" s="52">
        <v>2.1363636363636362</v>
      </c>
      <c r="M9" s="56">
        <v>2.1363636363636362</v>
      </c>
    </row>
    <row r="10" spans="2:13" x14ac:dyDescent="0.3">
      <c r="B10" s="51">
        <v>7</v>
      </c>
      <c r="C10" s="52">
        <v>3</v>
      </c>
      <c r="D10" s="53">
        <v>2.9</v>
      </c>
      <c r="E10" s="52"/>
      <c r="F10" s="53"/>
      <c r="G10" s="54"/>
      <c r="H10" s="52"/>
      <c r="I10" s="52"/>
      <c r="J10" s="53"/>
      <c r="K10" s="55">
        <v>2.0909090909090908</v>
      </c>
      <c r="L10" s="52"/>
      <c r="M10" s="56">
        <v>2.1363636363636362</v>
      </c>
    </row>
    <row r="11" spans="2:13" x14ac:dyDescent="0.3">
      <c r="B11" s="57">
        <v>8</v>
      </c>
      <c r="C11" s="58">
        <v>3</v>
      </c>
      <c r="D11" s="59"/>
      <c r="E11" s="58"/>
      <c r="F11" s="59"/>
      <c r="G11" s="60"/>
      <c r="H11" s="58"/>
      <c r="I11" s="58"/>
      <c r="J11" s="59"/>
      <c r="K11" s="61"/>
      <c r="L11" s="58"/>
      <c r="M11" s="62">
        <v>2.1363636363636362</v>
      </c>
    </row>
    <row r="12" spans="2:13" x14ac:dyDescent="0.3">
      <c r="B12" s="45" t="s">
        <v>116</v>
      </c>
      <c r="C12" s="63">
        <v>10</v>
      </c>
      <c r="D12" s="63">
        <v>10</v>
      </c>
      <c r="E12" s="63">
        <v>13</v>
      </c>
      <c r="F12" s="63">
        <v>13</v>
      </c>
      <c r="G12" s="63">
        <v>10</v>
      </c>
      <c r="H12" s="63">
        <v>10</v>
      </c>
      <c r="I12" s="63">
        <v>22</v>
      </c>
      <c r="J12" s="63">
        <v>22</v>
      </c>
      <c r="K12" s="63">
        <v>22</v>
      </c>
      <c r="L12" s="63">
        <v>22</v>
      </c>
      <c r="M12" s="64">
        <v>22</v>
      </c>
    </row>
    <row r="13" spans="2:13" x14ac:dyDescent="0.3">
      <c r="B13" s="45" t="s">
        <v>126</v>
      </c>
      <c r="C13" s="65">
        <f>'L1'!L17</f>
        <v>0.9375</v>
      </c>
      <c r="D13" s="65">
        <f>'L1'!K39</f>
        <v>0.84285714285714286</v>
      </c>
      <c r="E13" s="65">
        <f>'L2'!I20</f>
        <v>0.32307692307692309</v>
      </c>
      <c r="F13" s="65">
        <f>'L2'!H46</f>
        <v>0.36538461538461536</v>
      </c>
      <c r="G13" s="65">
        <f>'L3'!H17</f>
        <v>0.92500000000000004</v>
      </c>
      <c r="H13" s="65">
        <f>'L3'!G39</f>
        <v>1</v>
      </c>
      <c r="I13" s="65">
        <f>'L4'!I29</f>
        <v>0.90909090909090906</v>
      </c>
      <c r="J13" s="65">
        <f>'L4'!G63</f>
        <v>0.96969696969696961</v>
      </c>
      <c r="K13" s="65">
        <f>'L5'!K29</f>
        <v>0.64285714285714279</v>
      </c>
      <c r="L13" s="65">
        <f>'L5'!J63</f>
        <v>0.36363636363636365</v>
      </c>
      <c r="M13" s="66">
        <f>'L5'!L97</f>
        <v>0.40909090909090912</v>
      </c>
    </row>
    <row r="14" spans="2:13" x14ac:dyDescent="0.3">
      <c r="B14" s="45" t="s">
        <v>117</v>
      </c>
      <c r="C14" s="67">
        <f>AVERAGE(C4:C11)</f>
        <v>2.9375</v>
      </c>
      <c r="D14" s="67">
        <f t="shared" ref="D14:M14" si="0">AVERAGE(D4:D11)</f>
        <v>2.8142857142857141</v>
      </c>
      <c r="E14" s="67">
        <f t="shared" si="0"/>
        <v>2.2461538461538462</v>
      </c>
      <c r="F14" s="67">
        <f t="shared" si="0"/>
        <v>2.3076923076923075</v>
      </c>
      <c r="G14" s="67">
        <f t="shared" si="0"/>
        <v>2.9250000000000003</v>
      </c>
      <c r="H14" s="67">
        <f t="shared" si="0"/>
        <v>3</v>
      </c>
      <c r="I14" s="67">
        <f t="shared" si="0"/>
        <v>2.8636363636363638</v>
      </c>
      <c r="J14" s="67">
        <f t="shared" si="0"/>
        <v>2.9545454545454546</v>
      </c>
      <c r="K14" s="67">
        <f t="shared" si="0"/>
        <v>2.6428571428571428</v>
      </c>
      <c r="L14" s="67">
        <f t="shared" si="0"/>
        <v>2.3636363636363638</v>
      </c>
      <c r="M14" s="68">
        <f t="shared" si="0"/>
        <v>2.4090909090909092</v>
      </c>
    </row>
    <row r="15" spans="2:13" ht="17.25" thickBot="1" x14ac:dyDescent="0.35">
      <c r="B15" s="69" t="s">
        <v>118</v>
      </c>
      <c r="C15" s="72">
        <f>AVERAGE(C14:D14)</f>
        <v>2.875892857142857</v>
      </c>
      <c r="D15" s="72"/>
      <c r="E15" s="72">
        <f>AVERAGE(E14:F14)</f>
        <v>2.2769230769230768</v>
      </c>
      <c r="F15" s="72"/>
      <c r="G15" s="72">
        <f>AVERAGE(G14:H14)</f>
        <v>2.9625000000000004</v>
      </c>
      <c r="H15" s="72"/>
      <c r="I15" s="72">
        <f>AVERAGE(I14:J14)</f>
        <v>2.9090909090909092</v>
      </c>
      <c r="J15" s="72"/>
      <c r="K15" s="72">
        <f>AVERAGE(K14:M14)</f>
        <v>2.4718614718614718</v>
      </c>
      <c r="L15" s="72"/>
      <c r="M15" s="73"/>
    </row>
  </sheetData>
  <mergeCells count="10">
    <mergeCell ref="C2:D2"/>
    <mergeCell ref="E2:F2"/>
    <mergeCell ref="G2:H2"/>
    <mergeCell ref="I2:J2"/>
    <mergeCell ref="K2:M2"/>
    <mergeCell ref="C15:D15"/>
    <mergeCell ref="E15:F15"/>
    <mergeCell ref="G15:H15"/>
    <mergeCell ref="I15:J15"/>
    <mergeCell ref="K15:M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03" workbookViewId="0">
      <selection activeCell="D13" sqref="D13"/>
    </sheetView>
  </sheetViews>
  <sheetFormatPr defaultRowHeight="15" x14ac:dyDescent="0.3"/>
  <cols>
    <col min="1" max="1" width="8.25" style="26" customWidth="1"/>
    <col min="2" max="2" width="9" style="26"/>
    <col min="3" max="10" width="14.625" style="26" customWidth="1"/>
    <col min="11" max="12" width="7.375" style="26" customWidth="1"/>
    <col min="13" max="13" width="9.875" style="26" bestFit="1" customWidth="1"/>
    <col min="14" max="16384" width="9" style="26"/>
  </cols>
  <sheetData>
    <row r="1" spans="2:14" ht="15.75" thickBot="1" x14ac:dyDescent="0.35"/>
    <row r="2" spans="2:14" x14ac:dyDescent="0.3">
      <c r="B2" s="81" t="s">
        <v>48</v>
      </c>
      <c r="C2" s="82"/>
      <c r="D2" s="82"/>
      <c r="E2" s="82"/>
      <c r="F2" s="82"/>
      <c r="G2" s="82"/>
      <c r="H2" s="82"/>
      <c r="I2" s="82"/>
      <c r="J2" s="83"/>
      <c r="K2" s="41"/>
      <c r="L2" s="41"/>
    </row>
    <row r="3" spans="2:14" x14ac:dyDescent="0.3">
      <c r="B3" s="87" t="s">
        <v>123</v>
      </c>
      <c r="C3" s="88"/>
      <c r="D3" s="88"/>
      <c r="E3" s="88"/>
      <c r="F3" s="88"/>
      <c r="G3" s="88"/>
      <c r="H3" s="88"/>
      <c r="I3" s="88"/>
      <c r="J3" s="89"/>
      <c r="K3" s="41"/>
      <c r="L3" s="41"/>
    </row>
    <row r="4" spans="2:14" ht="16.5" thickBot="1" x14ac:dyDescent="0.35">
      <c r="B4" s="84" t="s">
        <v>52</v>
      </c>
      <c r="C4" s="85"/>
      <c r="D4" s="85"/>
      <c r="E4" s="85"/>
      <c r="F4" s="85"/>
      <c r="G4" s="85"/>
      <c r="H4" s="85"/>
      <c r="I4" s="85"/>
      <c r="J4" s="86"/>
      <c r="K4" s="22"/>
      <c r="L4" s="22"/>
    </row>
    <row r="5" spans="2:14" ht="15.75" thickBot="1" x14ac:dyDescent="0.35">
      <c r="B5" s="76" t="s">
        <v>0</v>
      </c>
      <c r="C5" s="78" t="s">
        <v>1</v>
      </c>
      <c r="D5" s="79"/>
      <c r="E5" s="79"/>
      <c r="F5" s="79"/>
      <c r="G5" s="79"/>
      <c r="H5" s="79"/>
      <c r="I5" s="79"/>
      <c r="J5" s="80"/>
      <c r="K5" s="23"/>
      <c r="L5" s="23"/>
    </row>
    <row r="6" spans="2:14" ht="39" thickBot="1" x14ac:dyDescent="0.35">
      <c r="B6" s="77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41"/>
      <c r="L6" s="41"/>
    </row>
    <row r="7" spans="2:14" ht="15.75" thickBot="1" x14ac:dyDescent="0.35">
      <c r="B7" s="1">
        <v>1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10"/>
      <c r="L7" s="10"/>
      <c r="M7" s="27"/>
      <c r="N7" s="27"/>
    </row>
    <row r="8" spans="2:14" ht="15.75" thickBot="1" x14ac:dyDescent="0.35">
      <c r="B8" s="1">
        <v>2</v>
      </c>
      <c r="C8" s="2">
        <v>3</v>
      </c>
      <c r="D8" s="2">
        <v>3</v>
      </c>
      <c r="E8" s="2">
        <v>3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10"/>
      <c r="L8" s="10"/>
      <c r="M8" s="27"/>
      <c r="N8" s="27"/>
    </row>
    <row r="9" spans="2:14" ht="15.75" thickBot="1" x14ac:dyDescent="0.35">
      <c r="B9" s="1">
        <v>3</v>
      </c>
      <c r="C9" s="2">
        <v>3</v>
      </c>
      <c r="D9" s="2">
        <v>2</v>
      </c>
      <c r="E9" s="2">
        <v>3</v>
      </c>
      <c r="F9" s="2">
        <v>2</v>
      </c>
      <c r="G9" s="2">
        <v>3</v>
      </c>
      <c r="H9" s="2">
        <v>2</v>
      </c>
      <c r="I9" s="2">
        <v>3</v>
      </c>
      <c r="J9" s="2">
        <v>3</v>
      </c>
      <c r="K9" s="10"/>
      <c r="L9" s="10"/>
      <c r="M9" s="27"/>
      <c r="N9" s="27"/>
    </row>
    <row r="10" spans="2:14" ht="15.75" thickBot="1" x14ac:dyDescent="0.35">
      <c r="B10" s="1">
        <v>4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10"/>
      <c r="L10" s="10"/>
      <c r="M10" s="27"/>
      <c r="N10" s="27"/>
    </row>
    <row r="11" spans="2:14" ht="15.75" thickBot="1" x14ac:dyDescent="0.35">
      <c r="B11" s="1">
        <v>5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10"/>
      <c r="L11" s="10"/>
      <c r="M11" s="27"/>
      <c r="N11" s="27"/>
    </row>
    <row r="12" spans="2:14" ht="15.75" thickBot="1" x14ac:dyDescent="0.35">
      <c r="B12" s="1">
        <v>6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2</v>
      </c>
      <c r="I12" s="2">
        <v>3</v>
      </c>
      <c r="J12" s="2">
        <v>3</v>
      </c>
      <c r="K12" s="10"/>
      <c r="L12" s="10"/>
      <c r="M12" s="27"/>
      <c r="N12" s="27"/>
    </row>
    <row r="13" spans="2:14" ht="15.75" thickBot="1" x14ac:dyDescent="0.35">
      <c r="B13" s="1">
        <v>7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10"/>
      <c r="L13" s="10"/>
      <c r="M13" s="27"/>
      <c r="N13" s="27"/>
    </row>
    <row r="14" spans="2:14" ht="15.75" thickBot="1" x14ac:dyDescent="0.35">
      <c r="B14" s="1">
        <v>8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10"/>
      <c r="L14" s="10"/>
      <c r="M14" s="27"/>
    </row>
    <row r="15" spans="2:14" ht="15.75" thickBot="1" x14ac:dyDescent="0.35">
      <c r="B15" s="1">
        <v>9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10"/>
      <c r="L15" s="10"/>
      <c r="M15" s="27"/>
      <c r="N15" s="27"/>
    </row>
    <row r="16" spans="2:14" ht="15.75" thickBot="1" x14ac:dyDescent="0.35">
      <c r="B16" s="1">
        <v>10</v>
      </c>
      <c r="C16" s="2">
        <v>3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10" t="s">
        <v>46</v>
      </c>
      <c r="L16" s="10" t="s">
        <v>47</v>
      </c>
      <c r="M16" s="27"/>
      <c r="N16" s="27"/>
    </row>
    <row r="17" spans="1:14" ht="15.75" thickBot="1" x14ac:dyDescent="0.35">
      <c r="B17" s="1" t="s">
        <v>10</v>
      </c>
      <c r="C17" s="2">
        <f>COUNTIF(C7:C16, 3)</f>
        <v>10</v>
      </c>
      <c r="D17" s="2">
        <f t="shared" ref="D17:J17" si="0">COUNTIF(D7:D16, 3)</f>
        <v>9</v>
      </c>
      <c r="E17" s="2">
        <f t="shared" si="0"/>
        <v>10</v>
      </c>
      <c r="F17" s="2">
        <f t="shared" si="0"/>
        <v>9</v>
      </c>
      <c r="G17" s="2">
        <f t="shared" si="0"/>
        <v>10</v>
      </c>
      <c r="H17" s="2">
        <f t="shared" si="0"/>
        <v>7</v>
      </c>
      <c r="I17" s="2">
        <f t="shared" si="0"/>
        <v>10</v>
      </c>
      <c r="J17" s="2">
        <f t="shared" si="0"/>
        <v>10</v>
      </c>
      <c r="K17" s="10">
        <f>AVERAGE(C17:J17)</f>
        <v>9.375</v>
      </c>
      <c r="L17" s="24">
        <f>K17/10</f>
        <v>0.9375</v>
      </c>
      <c r="M17" s="30"/>
      <c r="N17" s="31"/>
    </row>
    <row r="18" spans="1:14" ht="15.75" thickBot="1" x14ac:dyDescent="0.35">
      <c r="B18" s="3" t="s">
        <v>11</v>
      </c>
      <c r="C18" s="2">
        <f>COUNTIF(C7:C16, 2)</f>
        <v>0</v>
      </c>
      <c r="D18" s="2">
        <f t="shared" ref="D18:J18" si="1">COUNTIF(D7:D16, 2)</f>
        <v>1</v>
      </c>
      <c r="E18" s="2">
        <f t="shared" si="1"/>
        <v>0</v>
      </c>
      <c r="F18" s="2">
        <f t="shared" si="1"/>
        <v>1</v>
      </c>
      <c r="G18" s="2">
        <f t="shared" si="1"/>
        <v>0</v>
      </c>
      <c r="H18" s="2">
        <f t="shared" si="1"/>
        <v>3</v>
      </c>
      <c r="I18" s="2">
        <f t="shared" si="1"/>
        <v>0</v>
      </c>
      <c r="J18" s="2">
        <f t="shared" si="1"/>
        <v>0</v>
      </c>
      <c r="K18" s="10">
        <f>AVERAGE(C18:J18)</f>
        <v>0.625</v>
      </c>
      <c r="L18" s="24">
        <f>K18/10</f>
        <v>6.25E-2</v>
      </c>
      <c r="M18" s="30"/>
      <c r="N18" s="31"/>
    </row>
    <row r="19" spans="1:14" ht="15.75" thickBot="1" x14ac:dyDescent="0.35">
      <c r="B19" s="3" t="s">
        <v>12</v>
      </c>
      <c r="C19" s="2">
        <f>COUNTIF(C7:C16, 1)</f>
        <v>0</v>
      </c>
      <c r="D19" s="2">
        <f t="shared" ref="D19:J19" si="2">COUNTIF(D7:D16, 1)</f>
        <v>0</v>
      </c>
      <c r="E19" s="2">
        <f t="shared" si="2"/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10">
        <f>AVERAGE(C19:J19)</f>
        <v>0</v>
      </c>
      <c r="L19" s="24"/>
      <c r="M19" s="30"/>
      <c r="N19" s="31"/>
    </row>
    <row r="20" spans="1:14" x14ac:dyDescent="0.3">
      <c r="C20" s="30">
        <f>AVERAGE(C7:C16)</f>
        <v>3</v>
      </c>
      <c r="D20" s="30">
        <f t="shared" ref="D20:J20" si="3">AVERAGE(D7:D16)</f>
        <v>2.9</v>
      </c>
      <c r="E20" s="30">
        <f t="shared" si="3"/>
        <v>3</v>
      </c>
      <c r="F20" s="30">
        <f t="shared" si="3"/>
        <v>2.9</v>
      </c>
      <c r="G20" s="30">
        <f t="shared" si="3"/>
        <v>3</v>
      </c>
      <c r="H20" s="30">
        <f t="shared" si="3"/>
        <v>2.7</v>
      </c>
      <c r="I20" s="30">
        <f t="shared" si="3"/>
        <v>3</v>
      </c>
      <c r="J20" s="30">
        <f t="shared" si="3"/>
        <v>3</v>
      </c>
      <c r="K20" s="27"/>
      <c r="L20" s="27"/>
      <c r="M20" s="39"/>
      <c r="N20" s="38"/>
    </row>
    <row r="21" spans="1:14" x14ac:dyDescent="0.3">
      <c r="B21" s="4" t="s">
        <v>13</v>
      </c>
    </row>
    <row r="22" spans="1:14" x14ac:dyDescent="0.3">
      <c r="B22" s="4" t="s">
        <v>14</v>
      </c>
    </row>
    <row r="23" spans="1:14" ht="15.75" thickBot="1" x14ac:dyDescent="0.35"/>
    <row r="24" spans="1:14" ht="16.5" customHeight="1" x14ac:dyDescent="0.3">
      <c r="B24" s="81" t="s">
        <v>49</v>
      </c>
      <c r="C24" s="82"/>
      <c r="D24" s="82"/>
      <c r="E24" s="82"/>
      <c r="F24" s="82"/>
      <c r="G24" s="82"/>
      <c r="H24" s="82"/>
      <c r="I24" s="83"/>
    </row>
    <row r="25" spans="1:14" ht="27.75" customHeight="1" x14ac:dyDescent="0.3">
      <c r="B25" s="87" t="s">
        <v>60</v>
      </c>
      <c r="C25" s="88"/>
      <c r="D25" s="88"/>
      <c r="E25" s="88"/>
      <c r="F25" s="88"/>
      <c r="G25" s="88"/>
      <c r="H25" s="88"/>
      <c r="I25" s="89"/>
    </row>
    <row r="26" spans="1:14" ht="17.25" customHeight="1" thickBot="1" x14ac:dyDescent="0.35">
      <c r="B26" s="84" t="s">
        <v>52</v>
      </c>
      <c r="C26" s="85"/>
      <c r="D26" s="85"/>
      <c r="E26" s="85"/>
      <c r="F26" s="85"/>
      <c r="G26" s="85"/>
      <c r="H26" s="85"/>
      <c r="I26" s="86"/>
    </row>
    <row r="27" spans="1:14" ht="15.75" thickBot="1" x14ac:dyDescent="0.35">
      <c r="B27" s="76" t="s">
        <v>0</v>
      </c>
      <c r="C27" s="78" t="s">
        <v>15</v>
      </c>
      <c r="D27" s="79"/>
      <c r="E27" s="79"/>
      <c r="F27" s="79"/>
      <c r="G27" s="79"/>
      <c r="H27" s="79"/>
      <c r="I27" s="80"/>
    </row>
    <row r="28" spans="1:14" ht="39" thickBot="1" x14ac:dyDescent="0.35">
      <c r="B28" s="77"/>
      <c r="C28" s="8" t="s">
        <v>53</v>
      </c>
      <c r="D28" s="8" t="s">
        <v>54</v>
      </c>
      <c r="E28" s="8" t="s">
        <v>55</v>
      </c>
      <c r="F28" s="8" t="s">
        <v>56</v>
      </c>
      <c r="G28" s="8" t="s">
        <v>57</v>
      </c>
      <c r="H28" s="8" t="s">
        <v>58</v>
      </c>
      <c r="I28" s="8" t="s">
        <v>59</v>
      </c>
    </row>
    <row r="29" spans="1:14" ht="15.75" thickBot="1" x14ac:dyDescent="0.25">
      <c r="A29" s="42"/>
      <c r="B29" s="1">
        <v>1</v>
      </c>
      <c r="C29" s="2">
        <v>3</v>
      </c>
      <c r="D29" s="2">
        <v>3</v>
      </c>
      <c r="E29" s="2">
        <v>3</v>
      </c>
      <c r="F29" s="2">
        <v>2</v>
      </c>
      <c r="G29" s="2">
        <v>3</v>
      </c>
      <c r="H29" s="2">
        <v>3</v>
      </c>
      <c r="I29" s="2">
        <v>3</v>
      </c>
      <c r="J29" s="27"/>
      <c r="K29" s="27"/>
      <c r="L29" s="27"/>
      <c r="N29" s="27"/>
    </row>
    <row r="30" spans="1:14" ht="15.75" thickBot="1" x14ac:dyDescent="0.25">
      <c r="A30" s="42"/>
      <c r="B30" s="1">
        <v>2</v>
      </c>
      <c r="C30" s="2">
        <v>2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7"/>
      <c r="K30" s="27"/>
      <c r="L30" s="27"/>
      <c r="N30" s="27"/>
    </row>
    <row r="31" spans="1:14" ht="15.75" thickBot="1" x14ac:dyDescent="0.25">
      <c r="A31" s="42"/>
      <c r="B31" s="1">
        <v>3</v>
      </c>
      <c r="C31" s="2">
        <v>2</v>
      </c>
      <c r="D31" s="2">
        <v>3</v>
      </c>
      <c r="E31" s="2">
        <v>2</v>
      </c>
      <c r="F31" s="2">
        <v>2</v>
      </c>
      <c r="G31" s="2">
        <v>1</v>
      </c>
      <c r="H31" s="2">
        <v>3</v>
      </c>
      <c r="I31" s="2">
        <v>2</v>
      </c>
      <c r="J31" s="27"/>
      <c r="K31" s="27"/>
      <c r="L31" s="27"/>
      <c r="N31" s="27"/>
    </row>
    <row r="32" spans="1:14" ht="15.75" thickBot="1" x14ac:dyDescent="0.25">
      <c r="A32" s="42"/>
      <c r="B32" s="1">
        <v>4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7"/>
      <c r="K32" s="27"/>
      <c r="L32" s="27"/>
      <c r="N32" s="27"/>
    </row>
    <row r="33" spans="1:14" ht="15.75" thickBot="1" x14ac:dyDescent="0.25">
      <c r="A33" s="42"/>
      <c r="B33" s="1">
        <v>5</v>
      </c>
      <c r="C33" s="2">
        <v>3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7"/>
      <c r="K33" s="27"/>
      <c r="L33" s="27"/>
      <c r="N33" s="27"/>
    </row>
    <row r="34" spans="1:14" ht="15.75" thickBot="1" x14ac:dyDescent="0.25">
      <c r="A34" s="42"/>
      <c r="B34" s="1">
        <v>6</v>
      </c>
      <c r="C34" s="2">
        <v>3</v>
      </c>
      <c r="D34" s="2">
        <v>3</v>
      </c>
      <c r="E34" s="2">
        <v>3</v>
      </c>
      <c r="F34" s="2">
        <v>2</v>
      </c>
      <c r="G34" s="2">
        <v>1</v>
      </c>
      <c r="H34" s="2">
        <v>3</v>
      </c>
      <c r="I34" s="2">
        <v>3</v>
      </c>
      <c r="J34" s="27"/>
      <c r="K34" s="27"/>
      <c r="L34" s="27"/>
      <c r="N34" s="27"/>
    </row>
    <row r="35" spans="1:14" ht="15.75" thickBot="1" x14ac:dyDescent="0.25">
      <c r="A35" s="42"/>
      <c r="B35" s="1">
        <v>7</v>
      </c>
      <c r="C35" s="2">
        <v>3</v>
      </c>
      <c r="D35" s="2">
        <v>3</v>
      </c>
      <c r="E35" s="2">
        <v>2</v>
      </c>
      <c r="F35" s="2">
        <v>3</v>
      </c>
      <c r="G35" s="2">
        <v>2</v>
      </c>
      <c r="H35" s="2">
        <v>3</v>
      </c>
      <c r="I35" s="2">
        <v>3</v>
      </c>
      <c r="J35" s="27"/>
      <c r="K35" s="27"/>
      <c r="L35" s="27"/>
    </row>
    <row r="36" spans="1:14" ht="15.75" thickBot="1" x14ac:dyDescent="0.25">
      <c r="A36" s="42"/>
      <c r="B36" s="1">
        <v>8</v>
      </c>
      <c r="C36" s="2">
        <v>3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7"/>
      <c r="K36" s="27"/>
      <c r="L36" s="27"/>
      <c r="M36" s="27"/>
    </row>
    <row r="37" spans="1:14" ht="15.75" thickBot="1" x14ac:dyDescent="0.25">
      <c r="A37" s="42"/>
      <c r="B37" s="1">
        <v>9</v>
      </c>
      <c r="C37" s="2">
        <v>3</v>
      </c>
      <c r="D37" s="2">
        <v>3</v>
      </c>
      <c r="E37" s="2">
        <v>3</v>
      </c>
      <c r="F37" s="2">
        <v>3</v>
      </c>
      <c r="G37" s="2">
        <v>3</v>
      </c>
      <c r="H37" s="2">
        <v>3</v>
      </c>
      <c r="I37" s="2">
        <v>3</v>
      </c>
      <c r="J37" s="27"/>
      <c r="K37" s="27"/>
      <c r="L37" s="27"/>
      <c r="M37" s="27"/>
    </row>
    <row r="38" spans="1:14" ht="15.75" thickBot="1" x14ac:dyDescent="0.25">
      <c r="A38" s="42"/>
      <c r="B38" s="1">
        <v>10</v>
      </c>
      <c r="C38" s="2">
        <v>3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7" t="s">
        <v>46</v>
      </c>
      <c r="K38" s="27" t="s">
        <v>47</v>
      </c>
      <c r="L38" s="27"/>
      <c r="M38" s="27"/>
    </row>
    <row r="39" spans="1:14" ht="15.75" thickBot="1" x14ac:dyDescent="0.35">
      <c r="B39" s="1" t="s">
        <v>10</v>
      </c>
      <c r="C39" s="2">
        <f>COUNTIF(C29:C38, 3)</f>
        <v>8</v>
      </c>
      <c r="D39" s="2">
        <f t="shared" ref="D39:I39" si="4">COUNTIF(D29:D38, 3)</f>
        <v>10</v>
      </c>
      <c r="E39" s="2">
        <f t="shared" si="4"/>
        <v>8</v>
      </c>
      <c r="F39" s="2">
        <f t="shared" si="4"/>
        <v>7</v>
      </c>
      <c r="G39" s="2">
        <f t="shared" si="4"/>
        <v>7</v>
      </c>
      <c r="H39" s="2">
        <f t="shared" si="4"/>
        <v>10</v>
      </c>
      <c r="I39" s="2">
        <f t="shared" si="4"/>
        <v>9</v>
      </c>
      <c r="J39" s="30">
        <f>AVERAGE(C39:I39)</f>
        <v>8.4285714285714288</v>
      </c>
      <c r="K39" s="30">
        <f>J39/10</f>
        <v>0.84285714285714286</v>
      </c>
      <c r="L39" s="30"/>
      <c r="M39" s="31"/>
    </row>
    <row r="40" spans="1:14" ht="15.75" thickBot="1" x14ac:dyDescent="0.35">
      <c r="B40" s="3" t="s">
        <v>11</v>
      </c>
      <c r="C40" s="2">
        <f>COUNTIF(C29:C38, 2)</f>
        <v>2</v>
      </c>
      <c r="D40" s="2">
        <f t="shared" ref="D40:I40" si="5">COUNTIF(D29:D38, 2)</f>
        <v>0</v>
      </c>
      <c r="E40" s="2">
        <f t="shared" si="5"/>
        <v>2</v>
      </c>
      <c r="F40" s="2">
        <f t="shared" si="5"/>
        <v>3</v>
      </c>
      <c r="G40" s="2">
        <f t="shared" si="5"/>
        <v>1</v>
      </c>
      <c r="H40" s="2">
        <f>COUNTIF(H29:H38, 2)</f>
        <v>0</v>
      </c>
      <c r="I40" s="2">
        <f t="shared" si="5"/>
        <v>1</v>
      </c>
      <c r="J40" s="30">
        <f>AVERAGE(C40:I40)</f>
        <v>1.2857142857142858</v>
      </c>
      <c r="K40" s="30">
        <f t="shared" ref="K40:K41" si="6">J40/10</f>
        <v>0.12857142857142859</v>
      </c>
      <c r="L40" s="30"/>
      <c r="M40" s="31"/>
    </row>
    <row r="41" spans="1:14" ht="15.75" thickBot="1" x14ac:dyDescent="0.35">
      <c r="B41" s="3" t="s">
        <v>16</v>
      </c>
      <c r="C41" s="2">
        <f>COUNTIF(C29:C38, 1)</f>
        <v>0</v>
      </c>
      <c r="D41" s="2">
        <f t="shared" ref="D41:H41" si="7">COUNTIF(D29:D38, 1)</f>
        <v>0</v>
      </c>
      <c r="E41" s="2">
        <f t="shared" si="7"/>
        <v>0</v>
      </c>
      <c r="F41" s="2">
        <f t="shared" si="7"/>
        <v>0</v>
      </c>
      <c r="G41" s="2">
        <f t="shared" si="7"/>
        <v>2</v>
      </c>
      <c r="H41" s="2">
        <f t="shared" si="7"/>
        <v>0</v>
      </c>
      <c r="I41" s="2">
        <f>COUNTIF(I29:I38, 1)</f>
        <v>0</v>
      </c>
      <c r="J41" s="30">
        <f>AVERAGE(C41:I41)</f>
        <v>0.2857142857142857</v>
      </c>
      <c r="K41" s="30">
        <f t="shared" si="6"/>
        <v>2.8571428571428571E-2</v>
      </c>
      <c r="L41" s="30"/>
      <c r="M41" s="31"/>
    </row>
    <row r="42" spans="1:14" x14ac:dyDescent="0.3">
      <c r="C42" s="30">
        <f>AVERAGE(C29:C38)</f>
        <v>2.8</v>
      </c>
      <c r="D42" s="30">
        <f t="shared" ref="D42:I42" si="8">AVERAGE(D29:D38)</f>
        <v>3</v>
      </c>
      <c r="E42" s="30">
        <f t="shared" si="8"/>
        <v>2.8</v>
      </c>
      <c r="F42" s="30">
        <f t="shared" si="8"/>
        <v>2.7</v>
      </c>
      <c r="G42" s="30">
        <f t="shared" si="8"/>
        <v>2.5</v>
      </c>
      <c r="H42" s="30">
        <f t="shared" si="8"/>
        <v>3</v>
      </c>
      <c r="I42" s="30">
        <f t="shared" si="8"/>
        <v>2.9</v>
      </c>
      <c r="J42" s="39"/>
      <c r="K42" s="39"/>
      <c r="L42" s="39"/>
      <c r="M42" s="27"/>
    </row>
    <row r="43" spans="1:14" x14ac:dyDescent="0.3">
      <c r="B43" s="4" t="s">
        <v>13</v>
      </c>
    </row>
    <row r="44" spans="1:14" x14ac:dyDescent="0.3">
      <c r="B44" s="4" t="s">
        <v>14</v>
      </c>
    </row>
  </sheetData>
  <mergeCells count="10">
    <mergeCell ref="B27:B28"/>
    <mergeCell ref="C27:I27"/>
    <mergeCell ref="B2:J2"/>
    <mergeCell ref="B4:J4"/>
    <mergeCell ref="B5:B6"/>
    <mergeCell ref="C5:J5"/>
    <mergeCell ref="B24:I24"/>
    <mergeCell ref="B26:I26"/>
    <mergeCell ref="B3:J3"/>
    <mergeCell ref="B25:I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opLeftCell="A16" workbookViewId="0">
      <selection activeCell="D14" sqref="D14"/>
    </sheetView>
  </sheetViews>
  <sheetFormatPr defaultRowHeight="15" x14ac:dyDescent="0.3"/>
  <cols>
    <col min="1" max="2" width="9" style="26"/>
    <col min="3" max="7" width="18" style="26" customWidth="1"/>
    <col min="8" max="16384" width="9" style="26"/>
  </cols>
  <sheetData>
    <row r="1" spans="2:9" ht="15.75" thickBot="1" x14ac:dyDescent="0.35"/>
    <row r="2" spans="2:9" x14ac:dyDescent="0.3">
      <c r="B2" s="81" t="s">
        <v>27</v>
      </c>
      <c r="C2" s="82"/>
      <c r="D2" s="82"/>
      <c r="E2" s="82"/>
      <c r="F2" s="82"/>
      <c r="G2" s="83"/>
    </row>
    <row r="3" spans="2:9" x14ac:dyDescent="0.3">
      <c r="B3" s="87" t="s">
        <v>122</v>
      </c>
      <c r="C3" s="88"/>
      <c r="D3" s="88"/>
      <c r="E3" s="88"/>
      <c r="F3" s="88"/>
      <c r="G3" s="89"/>
    </row>
    <row r="4" spans="2:9" ht="15.75" thickBot="1" x14ac:dyDescent="0.35">
      <c r="B4" s="93" t="s">
        <v>52</v>
      </c>
      <c r="C4" s="94"/>
      <c r="D4" s="94"/>
      <c r="E4" s="94"/>
      <c r="F4" s="94"/>
      <c r="G4" s="95"/>
    </row>
    <row r="5" spans="2:9" ht="15.75" thickBot="1" x14ac:dyDescent="0.35">
      <c r="B5" s="96" t="s">
        <v>0</v>
      </c>
      <c r="C5" s="90" t="s">
        <v>28</v>
      </c>
      <c r="D5" s="91"/>
      <c r="E5" s="91"/>
      <c r="F5" s="91"/>
      <c r="G5" s="92"/>
    </row>
    <row r="6" spans="2:9" ht="39" thickBot="1" x14ac:dyDescent="0.35">
      <c r="B6" s="97"/>
      <c r="C6" s="8" t="s">
        <v>61</v>
      </c>
      <c r="D6" s="8" t="s">
        <v>62</v>
      </c>
      <c r="E6" s="8" t="s">
        <v>63</v>
      </c>
      <c r="F6" s="8" t="s">
        <v>64</v>
      </c>
      <c r="G6" s="8" t="s">
        <v>65</v>
      </c>
    </row>
    <row r="7" spans="2:9" ht="15.75" thickBot="1" x14ac:dyDescent="0.35">
      <c r="B7" s="9">
        <v>1</v>
      </c>
      <c r="C7" s="12">
        <v>3</v>
      </c>
      <c r="D7" s="12">
        <v>2</v>
      </c>
      <c r="E7" s="12">
        <v>3</v>
      </c>
      <c r="F7" s="12">
        <v>3</v>
      </c>
      <c r="G7" s="12">
        <v>3</v>
      </c>
      <c r="H7" s="27"/>
      <c r="I7" s="27"/>
    </row>
    <row r="8" spans="2:9" ht="15.75" thickBot="1" x14ac:dyDescent="0.35">
      <c r="B8" s="9">
        <v>2</v>
      </c>
      <c r="C8" s="12">
        <v>3</v>
      </c>
      <c r="D8" s="12">
        <v>3</v>
      </c>
      <c r="E8" s="12">
        <v>3</v>
      </c>
      <c r="F8" s="12">
        <v>3</v>
      </c>
      <c r="G8" s="12">
        <v>3</v>
      </c>
      <c r="H8" s="27"/>
      <c r="I8" s="27"/>
    </row>
    <row r="9" spans="2:9" ht="15.75" thickBot="1" x14ac:dyDescent="0.35">
      <c r="B9" s="9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27"/>
      <c r="I9" s="27"/>
    </row>
    <row r="10" spans="2:9" ht="15.75" thickBot="1" x14ac:dyDescent="0.35">
      <c r="B10" s="9">
        <v>4</v>
      </c>
      <c r="C10" s="12">
        <v>2</v>
      </c>
      <c r="D10" s="12">
        <v>3</v>
      </c>
      <c r="E10" s="12">
        <v>2</v>
      </c>
      <c r="F10" s="12">
        <v>3</v>
      </c>
      <c r="G10" s="12">
        <v>2</v>
      </c>
      <c r="H10" s="27"/>
      <c r="I10" s="27"/>
    </row>
    <row r="11" spans="2:9" ht="15.75" thickBot="1" x14ac:dyDescent="0.35">
      <c r="B11" s="9">
        <v>5</v>
      </c>
      <c r="C11" s="12">
        <v>2</v>
      </c>
      <c r="D11" s="12">
        <v>2</v>
      </c>
      <c r="E11" s="12">
        <v>3</v>
      </c>
      <c r="F11" s="12">
        <v>2</v>
      </c>
      <c r="G11" s="12">
        <v>2</v>
      </c>
      <c r="H11" s="27"/>
    </row>
    <row r="12" spans="2:9" ht="15.75" thickBot="1" x14ac:dyDescent="0.35">
      <c r="B12" s="9">
        <v>6</v>
      </c>
      <c r="C12" s="12">
        <v>2</v>
      </c>
      <c r="D12" s="12">
        <v>2</v>
      </c>
      <c r="E12" s="12">
        <v>2</v>
      </c>
      <c r="F12" s="12">
        <v>1</v>
      </c>
      <c r="G12" s="12">
        <v>2</v>
      </c>
      <c r="H12" s="27"/>
      <c r="I12" s="27"/>
    </row>
    <row r="13" spans="2:9" ht="15.75" thickBot="1" x14ac:dyDescent="0.35">
      <c r="B13" s="9">
        <v>7</v>
      </c>
      <c r="C13" s="12">
        <v>2</v>
      </c>
      <c r="D13" s="12">
        <v>2</v>
      </c>
      <c r="E13" s="12">
        <v>3</v>
      </c>
      <c r="F13" s="12">
        <v>2</v>
      </c>
      <c r="G13" s="12">
        <v>2</v>
      </c>
      <c r="H13" s="27"/>
      <c r="I13" s="27"/>
    </row>
    <row r="14" spans="2:9" ht="15.75" thickBot="1" x14ac:dyDescent="0.35">
      <c r="B14" s="9">
        <v>8</v>
      </c>
      <c r="C14" s="12">
        <v>2</v>
      </c>
      <c r="D14" s="12">
        <v>2</v>
      </c>
      <c r="E14" s="12">
        <v>3</v>
      </c>
      <c r="F14" s="12">
        <v>2</v>
      </c>
      <c r="G14" s="12">
        <v>2</v>
      </c>
      <c r="H14" s="27"/>
      <c r="I14" s="27"/>
    </row>
    <row r="15" spans="2:9" ht="15.75" thickBot="1" x14ac:dyDescent="0.35">
      <c r="B15" s="9">
        <v>9</v>
      </c>
      <c r="C15" s="12">
        <v>2</v>
      </c>
      <c r="D15" s="12">
        <v>2</v>
      </c>
      <c r="E15" s="12">
        <v>2</v>
      </c>
      <c r="F15" s="12">
        <v>2</v>
      </c>
      <c r="G15" s="12">
        <v>2</v>
      </c>
      <c r="H15" s="27"/>
      <c r="I15" s="27"/>
    </row>
    <row r="16" spans="2:9" ht="15.75" thickBot="1" x14ac:dyDescent="0.35">
      <c r="B16" s="9">
        <v>10</v>
      </c>
      <c r="C16" s="12">
        <v>2</v>
      </c>
      <c r="D16" s="12">
        <v>2</v>
      </c>
      <c r="E16" s="12">
        <v>2</v>
      </c>
      <c r="F16" s="12">
        <v>2</v>
      </c>
      <c r="G16" s="12">
        <v>2</v>
      </c>
      <c r="H16" s="27"/>
      <c r="I16" s="27"/>
    </row>
    <row r="17" spans="2:9" ht="15.75" thickBot="1" x14ac:dyDescent="0.35">
      <c r="B17" s="9">
        <v>11</v>
      </c>
      <c r="C17" s="12">
        <v>2</v>
      </c>
      <c r="D17" s="12">
        <v>2</v>
      </c>
      <c r="E17" s="12">
        <v>2</v>
      </c>
      <c r="F17" s="12">
        <v>2</v>
      </c>
      <c r="G17" s="12">
        <v>2</v>
      </c>
      <c r="H17" s="27"/>
      <c r="I17" s="27"/>
    </row>
    <row r="18" spans="2:9" ht="15.75" thickBot="1" x14ac:dyDescent="0.35">
      <c r="B18" s="9">
        <v>12</v>
      </c>
      <c r="C18" s="12">
        <v>2</v>
      </c>
      <c r="D18" s="12">
        <v>3</v>
      </c>
      <c r="E18" s="12">
        <v>3</v>
      </c>
      <c r="F18" s="12">
        <v>2</v>
      </c>
      <c r="G18" s="12">
        <v>2</v>
      </c>
      <c r="H18" s="27"/>
      <c r="I18" s="27"/>
    </row>
    <row r="19" spans="2:9" ht="15.75" thickBot="1" x14ac:dyDescent="0.35">
      <c r="B19" s="9">
        <v>13</v>
      </c>
      <c r="C19" s="12">
        <v>1</v>
      </c>
      <c r="D19" s="12">
        <v>1</v>
      </c>
      <c r="E19" s="12">
        <v>1</v>
      </c>
      <c r="F19" s="12">
        <v>1</v>
      </c>
      <c r="G19" s="12">
        <v>2</v>
      </c>
      <c r="H19" s="27" t="s">
        <v>46</v>
      </c>
      <c r="I19" s="27" t="s">
        <v>47</v>
      </c>
    </row>
    <row r="20" spans="2:9" ht="16.5" thickTop="1" thickBot="1" x14ac:dyDescent="0.35">
      <c r="B20" s="13" t="s">
        <v>119</v>
      </c>
      <c r="C20" s="14">
        <f>COUNTIF(C7:C19,3)</f>
        <v>3</v>
      </c>
      <c r="D20" s="14">
        <f t="shared" ref="D20:G20" si="0">COUNTIF(D7:D19,3)</f>
        <v>4</v>
      </c>
      <c r="E20" s="14">
        <f t="shared" si="0"/>
        <v>7</v>
      </c>
      <c r="F20" s="14">
        <f t="shared" si="0"/>
        <v>4</v>
      </c>
      <c r="G20" s="14">
        <f t="shared" si="0"/>
        <v>3</v>
      </c>
      <c r="H20" s="30">
        <f>AVERAGE(C20:G20)</f>
        <v>4.2</v>
      </c>
      <c r="I20" s="31">
        <f>H20/13</f>
        <v>0.32307692307692309</v>
      </c>
    </row>
    <row r="21" spans="2:9" ht="15.75" thickBot="1" x14ac:dyDescent="0.35">
      <c r="B21" s="9" t="s">
        <v>120</v>
      </c>
      <c r="C21" s="12">
        <f>COUNTIF(C7:C19,2)</f>
        <v>9</v>
      </c>
      <c r="D21" s="12">
        <f t="shared" ref="D21:F21" si="1">COUNTIF(D7:D19,2)</f>
        <v>8</v>
      </c>
      <c r="E21" s="12">
        <f t="shared" si="1"/>
        <v>5</v>
      </c>
      <c r="F21" s="12">
        <f t="shared" si="1"/>
        <v>7</v>
      </c>
      <c r="G21" s="12">
        <f>COUNTIF(G7:G19,2)</f>
        <v>10</v>
      </c>
      <c r="H21" s="30">
        <f t="shared" ref="H21:H22" si="2">AVERAGE(C21:G21)</f>
        <v>7.8</v>
      </c>
      <c r="I21" s="31">
        <f t="shared" ref="I21:I22" si="3">H21/13</f>
        <v>0.6</v>
      </c>
    </row>
    <row r="22" spans="2:9" ht="15.75" thickBot="1" x14ac:dyDescent="0.35">
      <c r="B22" s="9" t="s">
        <v>121</v>
      </c>
      <c r="C22" s="12">
        <f>COUNTIF(C7:C19,1)</f>
        <v>1</v>
      </c>
      <c r="D22" s="12">
        <f t="shared" ref="D22:G22" si="4">COUNTIF(D7:D19,1)</f>
        <v>1</v>
      </c>
      <c r="E22" s="12">
        <f t="shared" si="4"/>
        <v>1</v>
      </c>
      <c r="F22" s="12">
        <f t="shared" si="4"/>
        <v>2</v>
      </c>
      <c r="G22" s="12">
        <f t="shared" si="4"/>
        <v>0</v>
      </c>
      <c r="H22" s="30">
        <f t="shared" si="2"/>
        <v>1</v>
      </c>
      <c r="I22" s="31">
        <f t="shared" si="3"/>
        <v>7.6923076923076927E-2</v>
      </c>
    </row>
    <row r="23" spans="2:9" x14ac:dyDescent="0.3">
      <c r="C23" s="30">
        <f>AVERAGE(C7:C19)</f>
        <v>2.1538461538461537</v>
      </c>
      <c r="D23" s="30">
        <f t="shared" ref="D23:G23" si="5">AVERAGE(D7:D19)</f>
        <v>2.2307692307692308</v>
      </c>
      <c r="E23" s="30">
        <f t="shared" si="5"/>
        <v>2.4615384615384617</v>
      </c>
      <c r="F23" s="30">
        <f t="shared" si="5"/>
        <v>2.1538461538461537</v>
      </c>
      <c r="G23" s="30">
        <f t="shared" si="5"/>
        <v>2.2307692307692308</v>
      </c>
      <c r="H23" s="39"/>
      <c r="I23" s="27"/>
    </row>
    <row r="24" spans="2:9" x14ac:dyDescent="0.3">
      <c r="B24" s="4" t="s">
        <v>13</v>
      </c>
    </row>
    <row r="25" spans="2:9" x14ac:dyDescent="0.3">
      <c r="B25" s="4" t="s">
        <v>14</v>
      </c>
    </row>
    <row r="27" spans="2:9" ht="15.75" thickBot="1" x14ac:dyDescent="0.35"/>
    <row r="28" spans="2:9" x14ac:dyDescent="0.3">
      <c r="B28" s="81" t="s">
        <v>29</v>
      </c>
      <c r="C28" s="82"/>
      <c r="D28" s="82"/>
      <c r="E28" s="82"/>
      <c r="F28" s="83"/>
    </row>
    <row r="29" spans="2:9" ht="30.75" customHeight="1" x14ac:dyDescent="0.3">
      <c r="B29" s="87" t="s">
        <v>66</v>
      </c>
      <c r="C29" s="88"/>
      <c r="D29" s="88"/>
      <c r="E29" s="88"/>
      <c r="F29" s="89"/>
    </row>
    <row r="30" spans="2:9" ht="16.5" thickBot="1" x14ac:dyDescent="0.35">
      <c r="B30" s="98" t="s">
        <v>52</v>
      </c>
      <c r="C30" s="99"/>
      <c r="D30" s="99"/>
      <c r="E30" s="99"/>
      <c r="F30" s="100"/>
    </row>
    <row r="31" spans="2:9" ht="15.75" thickBot="1" x14ac:dyDescent="0.35">
      <c r="B31" s="7" t="s">
        <v>17</v>
      </c>
      <c r="C31" s="90" t="s">
        <v>30</v>
      </c>
      <c r="D31" s="91"/>
      <c r="E31" s="91"/>
      <c r="F31" s="92"/>
    </row>
    <row r="32" spans="2:9" ht="39" thickBot="1" x14ac:dyDescent="0.35">
      <c r="B32" s="11" t="s">
        <v>19</v>
      </c>
      <c r="C32" s="8" t="s">
        <v>67</v>
      </c>
      <c r="D32" s="8" t="s">
        <v>62</v>
      </c>
      <c r="E32" s="8" t="s">
        <v>68</v>
      </c>
      <c r="F32" s="8" t="s">
        <v>64</v>
      </c>
    </row>
    <row r="33" spans="2:8" ht="15.75" thickBot="1" x14ac:dyDescent="0.35">
      <c r="B33" s="9">
        <v>1</v>
      </c>
      <c r="C33" s="12">
        <v>3</v>
      </c>
      <c r="D33" s="12">
        <v>2</v>
      </c>
      <c r="E33" s="12">
        <v>2</v>
      </c>
      <c r="F33" s="12">
        <v>2</v>
      </c>
      <c r="G33" s="27"/>
      <c r="H33" s="27"/>
    </row>
    <row r="34" spans="2:8" ht="15.75" thickBot="1" x14ac:dyDescent="0.35">
      <c r="B34" s="9">
        <v>2</v>
      </c>
      <c r="C34" s="12">
        <v>3</v>
      </c>
      <c r="D34" s="12">
        <v>3</v>
      </c>
      <c r="E34" s="12">
        <v>3</v>
      </c>
      <c r="F34" s="12">
        <v>3</v>
      </c>
      <c r="G34" s="27"/>
      <c r="H34" s="27"/>
    </row>
    <row r="35" spans="2:8" ht="15.75" thickBot="1" x14ac:dyDescent="0.35">
      <c r="B35" s="9">
        <v>3</v>
      </c>
      <c r="C35" s="12">
        <v>3</v>
      </c>
      <c r="D35" s="12">
        <v>3</v>
      </c>
      <c r="E35" s="12">
        <v>3</v>
      </c>
      <c r="F35" s="12">
        <v>3</v>
      </c>
      <c r="G35" s="27"/>
      <c r="H35" s="27"/>
    </row>
    <row r="36" spans="2:8" ht="15.75" thickBot="1" x14ac:dyDescent="0.35">
      <c r="B36" s="9">
        <v>4</v>
      </c>
      <c r="C36" s="12">
        <v>2</v>
      </c>
      <c r="D36" s="12">
        <v>2</v>
      </c>
      <c r="E36" s="12">
        <v>2</v>
      </c>
      <c r="F36" s="12">
        <v>2</v>
      </c>
      <c r="G36" s="27"/>
      <c r="H36" s="27"/>
    </row>
    <row r="37" spans="2:8" ht="15.75" thickBot="1" x14ac:dyDescent="0.35">
      <c r="B37" s="9">
        <v>5</v>
      </c>
      <c r="C37" s="12">
        <v>2</v>
      </c>
      <c r="D37" s="12">
        <v>2</v>
      </c>
      <c r="E37" s="12">
        <v>2</v>
      </c>
      <c r="F37" s="12">
        <v>2</v>
      </c>
      <c r="G37" s="27"/>
      <c r="H37" s="27"/>
    </row>
    <row r="38" spans="2:8" ht="15.75" thickBot="1" x14ac:dyDescent="0.35">
      <c r="B38" s="9">
        <v>6</v>
      </c>
      <c r="C38" s="12">
        <v>2</v>
      </c>
      <c r="D38" s="12">
        <v>2</v>
      </c>
      <c r="E38" s="12">
        <v>2</v>
      </c>
      <c r="F38" s="12">
        <v>2</v>
      </c>
      <c r="G38" s="27"/>
      <c r="H38" s="27"/>
    </row>
    <row r="39" spans="2:8" ht="15.75" thickBot="1" x14ac:dyDescent="0.35">
      <c r="B39" s="9">
        <v>7</v>
      </c>
      <c r="C39" s="12">
        <v>3</v>
      </c>
      <c r="D39" s="12">
        <v>3</v>
      </c>
      <c r="E39" s="12">
        <v>3</v>
      </c>
      <c r="F39" s="12">
        <v>3</v>
      </c>
      <c r="G39" s="27"/>
      <c r="H39" s="27"/>
    </row>
    <row r="40" spans="2:8" ht="15.75" thickBot="1" x14ac:dyDescent="0.35">
      <c r="B40" s="9">
        <v>8</v>
      </c>
      <c r="C40" s="12">
        <v>3</v>
      </c>
      <c r="D40" s="12">
        <v>3</v>
      </c>
      <c r="E40" s="12">
        <v>3</v>
      </c>
      <c r="F40" s="12">
        <v>2</v>
      </c>
      <c r="G40" s="27"/>
      <c r="H40" s="27"/>
    </row>
    <row r="41" spans="2:8" ht="15.75" thickBot="1" x14ac:dyDescent="0.35">
      <c r="B41" s="9">
        <v>9</v>
      </c>
      <c r="C41" s="12">
        <v>2</v>
      </c>
      <c r="D41" s="12">
        <v>2</v>
      </c>
      <c r="E41" s="12">
        <v>2</v>
      </c>
      <c r="F41" s="12">
        <v>2</v>
      </c>
      <c r="G41" s="27"/>
      <c r="H41" s="27"/>
    </row>
    <row r="42" spans="2:8" ht="15.75" thickBot="1" x14ac:dyDescent="0.35">
      <c r="B42" s="9">
        <v>10</v>
      </c>
      <c r="C42" s="12">
        <v>2</v>
      </c>
      <c r="D42" s="12">
        <v>2</v>
      </c>
      <c r="E42" s="12">
        <v>2</v>
      </c>
      <c r="F42" s="12">
        <v>2</v>
      </c>
      <c r="G42" s="27"/>
      <c r="H42" s="27"/>
    </row>
    <row r="43" spans="2:8" ht="15.75" thickBot="1" x14ac:dyDescent="0.35">
      <c r="B43" s="9">
        <v>11</v>
      </c>
      <c r="C43" s="12">
        <v>2</v>
      </c>
      <c r="D43" s="12">
        <v>2</v>
      </c>
      <c r="E43" s="12">
        <v>2</v>
      </c>
      <c r="F43" s="12">
        <v>2</v>
      </c>
      <c r="G43" s="27"/>
      <c r="H43" s="27"/>
    </row>
    <row r="44" spans="2:8" ht="15.75" thickBot="1" x14ac:dyDescent="0.35">
      <c r="B44" s="9">
        <v>12</v>
      </c>
      <c r="C44" s="12">
        <v>3</v>
      </c>
      <c r="D44" s="12">
        <v>3</v>
      </c>
      <c r="E44" s="12">
        <v>3</v>
      </c>
      <c r="F44" s="12">
        <v>2</v>
      </c>
      <c r="G44" s="27"/>
      <c r="H44" s="27"/>
    </row>
    <row r="45" spans="2:8" ht="15.75" thickBot="1" x14ac:dyDescent="0.35">
      <c r="B45" s="9">
        <v>13</v>
      </c>
      <c r="C45" s="12">
        <v>1</v>
      </c>
      <c r="D45" s="12">
        <v>2</v>
      </c>
      <c r="E45" s="12">
        <v>1</v>
      </c>
      <c r="F45" s="12">
        <v>1</v>
      </c>
      <c r="G45" s="27" t="s">
        <v>46</v>
      </c>
      <c r="H45" s="27" t="s">
        <v>47</v>
      </c>
    </row>
    <row r="46" spans="2:8" ht="16.5" thickTop="1" thickBot="1" x14ac:dyDescent="0.35">
      <c r="B46" s="13" t="s">
        <v>119</v>
      </c>
      <c r="C46" s="15">
        <f>COUNTIF(C33:C45,3)</f>
        <v>6</v>
      </c>
      <c r="D46" s="15">
        <f t="shared" ref="D46:F46" si="6">COUNTIF(D33:D45,3)</f>
        <v>5</v>
      </c>
      <c r="E46" s="15">
        <f t="shared" si="6"/>
        <v>5</v>
      </c>
      <c r="F46" s="15">
        <f t="shared" si="6"/>
        <v>3</v>
      </c>
      <c r="G46" s="30">
        <f>AVERAGE(C46:F46)</f>
        <v>4.75</v>
      </c>
      <c r="H46" s="31">
        <f>G46/13</f>
        <v>0.36538461538461536</v>
      </c>
    </row>
    <row r="47" spans="2:8" ht="15.75" thickBot="1" x14ac:dyDescent="0.35">
      <c r="B47" s="9" t="s">
        <v>120</v>
      </c>
      <c r="C47" s="2">
        <f>COUNTIF(C33:C45,2)</f>
        <v>6</v>
      </c>
      <c r="D47" s="2">
        <f t="shared" ref="D47:F47" si="7">COUNTIF(D33:D45,2)</f>
        <v>8</v>
      </c>
      <c r="E47" s="2">
        <f t="shared" si="7"/>
        <v>7</v>
      </c>
      <c r="F47" s="2">
        <f t="shared" si="7"/>
        <v>9</v>
      </c>
      <c r="G47" s="30">
        <f t="shared" ref="G47:G48" si="8">AVERAGE(C47:F47)</f>
        <v>7.5</v>
      </c>
      <c r="H47" s="31">
        <f t="shared" ref="H47:H48" si="9">G47/13</f>
        <v>0.57692307692307687</v>
      </c>
    </row>
    <row r="48" spans="2:8" ht="15.75" thickBot="1" x14ac:dyDescent="0.35">
      <c r="B48" s="9" t="s">
        <v>121</v>
      </c>
      <c r="C48" s="2">
        <f>COUNTIF(C33:C45,1)</f>
        <v>1</v>
      </c>
      <c r="D48" s="2">
        <f t="shared" ref="D48:F48" si="10">COUNTIF(D33:D45,1)</f>
        <v>0</v>
      </c>
      <c r="E48" s="2">
        <f t="shared" si="10"/>
        <v>1</v>
      </c>
      <c r="F48" s="2">
        <f t="shared" si="10"/>
        <v>1</v>
      </c>
      <c r="G48" s="30">
        <f t="shared" si="8"/>
        <v>0.75</v>
      </c>
      <c r="H48" s="31">
        <f t="shared" si="9"/>
        <v>5.7692307692307696E-2</v>
      </c>
    </row>
    <row r="49" spans="2:8" x14ac:dyDescent="0.3">
      <c r="C49" s="30">
        <f>AVERAGE(C33:C45)</f>
        <v>2.3846153846153846</v>
      </c>
      <c r="D49" s="30">
        <f t="shared" ref="D49:F49" si="11">AVERAGE(D33:D45)</f>
        <v>2.3846153846153846</v>
      </c>
      <c r="E49" s="30">
        <f t="shared" si="11"/>
        <v>2.3076923076923075</v>
      </c>
      <c r="F49" s="30">
        <f t="shared" si="11"/>
        <v>2.1538461538461537</v>
      </c>
      <c r="G49" s="39"/>
      <c r="H49" s="27"/>
    </row>
    <row r="50" spans="2:8" x14ac:dyDescent="0.3">
      <c r="B50" s="4" t="s">
        <v>13</v>
      </c>
    </row>
    <row r="51" spans="2:8" x14ac:dyDescent="0.3">
      <c r="B51" s="4" t="s">
        <v>14</v>
      </c>
    </row>
  </sheetData>
  <mergeCells count="9">
    <mergeCell ref="C31:F31"/>
    <mergeCell ref="B2:G2"/>
    <mergeCell ref="B4:G4"/>
    <mergeCell ref="B5:B6"/>
    <mergeCell ref="C5:G5"/>
    <mergeCell ref="B28:F28"/>
    <mergeCell ref="B30:F30"/>
    <mergeCell ref="B3:G3"/>
    <mergeCell ref="B29:F29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selection activeCell="D58" sqref="D58"/>
    </sheetView>
  </sheetViews>
  <sheetFormatPr defaultRowHeight="15" x14ac:dyDescent="0.3"/>
  <cols>
    <col min="1" max="1" width="16.75" style="26" bestFit="1" customWidth="1"/>
    <col min="2" max="2" width="9" style="26"/>
    <col min="3" max="6" width="18" style="26" customWidth="1"/>
    <col min="7" max="7" width="9.125" style="26" customWidth="1"/>
    <col min="8" max="16384" width="9" style="26"/>
  </cols>
  <sheetData>
    <row r="1" spans="2:8" ht="15.75" thickBot="1" x14ac:dyDescent="0.35">
      <c r="B1" s="5"/>
      <c r="C1" s="6"/>
      <c r="D1" s="6"/>
      <c r="E1" s="6"/>
      <c r="F1" s="6"/>
      <c r="G1" s="32"/>
      <c r="H1" s="33"/>
    </row>
    <row r="2" spans="2:8" x14ac:dyDescent="0.3">
      <c r="B2" s="81" t="s">
        <v>51</v>
      </c>
      <c r="C2" s="82"/>
      <c r="D2" s="82"/>
      <c r="E2" s="82"/>
      <c r="F2" s="83"/>
    </row>
    <row r="3" spans="2:8" ht="33.75" customHeight="1" x14ac:dyDescent="0.3">
      <c r="B3" s="87" t="s">
        <v>124</v>
      </c>
      <c r="C3" s="88"/>
      <c r="D3" s="88"/>
      <c r="E3" s="88"/>
      <c r="F3" s="89"/>
    </row>
    <row r="4" spans="2:8" ht="16.5" thickBot="1" x14ac:dyDescent="0.35">
      <c r="B4" s="84" t="s">
        <v>52</v>
      </c>
      <c r="C4" s="85"/>
      <c r="D4" s="85"/>
      <c r="E4" s="85"/>
      <c r="F4" s="86"/>
    </row>
    <row r="5" spans="2:8" ht="15.75" thickBot="1" x14ac:dyDescent="0.35">
      <c r="B5" s="25" t="s">
        <v>17</v>
      </c>
      <c r="C5" s="90" t="s">
        <v>18</v>
      </c>
      <c r="D5" s="91"/>
      <c r="E5" s="91"/>
      <c r="F5" s="92"/>
    </row>
    <row r="6" spans="2:8" ht="39" thickBot="1" x14ac:dyDescent="0.35">
      <c r="B6" s="11" t="s">
        <v>19</v>
      </c>
      <c r="C6" s="8" t="s">
        <v>20</v>
      </c>
      <c r="D6" s="8" t="s">
        <v>21</v>
      </c>
      <c r="E6" s="8" t="s">
        <v>22</v>
      </c>
      <c r="F6" s="8" t="s">
        <v>23</v>
      </c>
    </row>
    <row r="7" spans="2:8" ht="15.75" thickBot="1" x14ac:dyDescent="0.35">
      <c r="B7" s="9">
        <v>1</v>
      </c>
      <c r="C7" s="2">
        <v>3</v>
      </c>
      <c r="D7" s="2">
        <v>3</v>
      </c>
      <c r="E7" s="2">
        <v>3</v>
      </c>
      <c r="F7" s="2">
        <v>3</v>
      </c>
      <c r="G7" s="27"/>
      <c r="H7" s="27"/>
    </row>
    <row r="8" spans="2:8" ht="15.75" thickBot="1" x14ac:dyDescent="0.35">
      <c r="B8" s="9">
        <v>2</v>
      </c>
      <c r="C8" s="2">
        <v>3</v>
      </c>
      <c r="D8" s="2">
        <v>3</v>
      </c>
      <c r="E8" s="2">
        <v>2</v>
      </c>
      <c r="F8" s="2">
        <v>3</v>
      </c>
      <c r="G8" s="27"/>
      <c r="H8" s="27"/>
    </row>
    <row r="9" spans="2:8" ht="15.75" thickBot="1" x14ac:dyDescent="0.35">
      <c r="B9" s="9">
        <v>3</v>
      </c>
      <c r="C9" s="2">
        <v>3</v>
      </c>
      <c r="D9" s="2">
        <v>3</v>
      </c>
      <c r="E9" s="2">
        <v>2</v>
      </c>
      <c r="F9" s="2">
        <v>2</v>
      </c>
      <c r="G9" s="27"/>
      <c r="H9" s="27"/>
    </row>
    <row r="10" spans="2:8" ht="15.75" thickBot="1" x14ac:dyDescent="0.35">
      <c r="B10" s="9">
        <v>4</v>
      </c>
      <c r="C10" s="2">
        <v>3</v>
      </c>
      <c r="D10" s="2">
        <v>3</v>
      </c>
      <c r="E10" s="2">
        <v>3</v>
      </c>
      <c r="F10" s="2">
        <v>3</v>
      </c>
      <c r="G10" s="27"/>
      <c r="H10" s="27"/>
    </row>
    <row r="11" spans="2:8" ht="15.75" thickBot="1" x14ac:dyDescent="0.35">
      <c r="B11" s="9">
        <v>5</v>
      </c>
      <c r="C11" s="2">
        <v>3</v>
      </c>
      <c r="D11" s="2">
        <v>3</v>
      </c>
      <c r="E11" s="2">
        <v>3</v>
      </c>
      <c r="F11" s="2">
        <v>3</v>
      </c>
      <c r="G11" s="27"/>
    </row>
    <row r="12" spans="2:8" ht="15.75" thickBot="1" x14ac:dyDescent="0.35">
      <c r="B12" s="9">
        <v>6</v>
      </c>
      <c r="C12" s="2">
        <v>3</v>
      </c>
      <c r="D12" s="2">
        <v>3</v>
      </c>
      <c r="E12" s="2">
        <v>3</v>
      </c>
      <c r="F12" s="2">
        <v>3</v>
      </c>
      <c r="G12" s="10"/>
      <c r="H12" s="34"/>
    </row>
    <row r="13" spans="2:8" ht="15.75" thickBot="1" x14ac:dyDescent="0.35">
      <c r="B13" s="9">
        <v>7</v>
      </c>
      <c r="C13" s="2">
        <v>3</v>
      </c>
      <c r="D13" s="2">
        <v>3</v>
      </c>
      <c r="E13" s="2">
        <v>3</v>
      </c>
      <c r="F13" s="2">
        <v>3</v>
      </c>
      <c r="G13" s="27"/>
    </row>
    <row r="14" spans="2:8" ht="15.75" thickBot="1" x14ac:dyDescent="0.35">
      <c r="B14" s="9">
        <v>8</v>
      </c>
      <c r="C14" s="2">
        <v>3</v>
      </c>
      <c r="D14" s="2">
        <v>3</v>
      </c>
      <c r="E14" s="2">
        <v>3</v>
      </c>
      <c r="F14" s="2">
        <v>3</v>
      </c>
      <c r="G14" s="27"/>
      <c r="H14" s="27"/>
    </row>
    <row r="15" spans="2:8" ht="15.75" thickBot="1" x14ac:dyDescent="0.35">
      <c r="B15" s="9">
        <v>9</v>
      </c>
      <c r="C15" s="2">
        <v>3</v>
      </c>
      <c r="D15" s="2">
        <v>3</v>
      </c>
      <c r="E15" s="2">
        <v>3</v>
      </c>
      <c r="F15" s="2">
        <v>3</v>
      </c>
      <c r="G15" s="27"/>
      <c r="H15" s="27"/>
    </row>
    <row r="16" spans="2:8" ht="15.75" thickBot="1" x14ac:dyDescent="0.35">
      <c r="B16" s="9">
        <v>10</v>
      </c>
      <c r="C16" s="2">
        <v>3</v>
      </c>
      <c r="D16" s="2">
        <v>3</v>
      </c>
      <c r="E16" s="2">
        <v>3</v>
      </c>
      <c r="F16" s="2">
        <v>3</v>
      </c>
      <c r="G16" s="27" t="s">
        <v>46</v>
      </c>
      <c r="H16" s="27" t="s">
        <v>47</v>
      </c>
    </row>
    <row r="17" spans="2:8" ht="16.5" thickTop="1" thickBot="1" x14ac:dyDescent="0.35">
      <c r="B17" s="13" t="s">
        <v>119</v>
      </c>
      <c r="C17" s="2">
        <f>COUNTIF(C7:C16, 3)</f>
        <v>10</v>
      </c>
      <c r="D17" s="2">
        <f>COUNTIF(D7:D16, 3)</f>
        <v>10</v>
      </c>
      <c r="E17" s="2">
        <f>COUNTIF(E7:E16, 3)</f>
        <v>8</v>
      </c>
      <c r="F17" s="2">
        <f>COUNTIF(F7:F16, 3)</f>
        <v>9</v>
      </c>
      <c r="G17" s="30">
        <f>AVERAGE(C17:F17)</f>
        <v>9.25</v>
      </c>
      <c r="H17" s="31">
        <f>G17/10</f>
        <v>0.92500000000000004</v>
      </c>
    </row>
    <row r="18" spans="2:8" ht="15.75" thickBot="1" x14ac:dyDescent="0.35">
      <c r="B18" s="9" t="s">
        <v>120</v>
      </c>
      <c r="C18" s="2">
        <f>COUNTIF(C7:C16, 2)</f>
        <v>0</v>
      </c>
      <c r="D18" s="2">
        <f>COUNTIF(D7:D16, 2)</f>
        <v>0</v>
      </c>
      <c r="E18" s="2">
        <f>COUNTIF(E7:E16, 2)</f>
        <v>2</v>
      </c>
      <c r="F18" s="2">
        <f>COUNTIF(F7:F16, 2)</f>
        <v>1</v>
      </c>
      <c r="G18" s="30">
        <f t="shared" ref="G18:G19" si="0">AVERAGE(C18:F18)</f>
        <v>0.75</v>
      </c>
      <c r="H18" s="31">
        <f t="shared" ref="H18:H19" si="1">G18/10</f>
        <v>7.4999999999999997E-2</v>
      </c>
    </row>
    <row r="19" spans="2:8" ht="15.75" thickBot="1" x14ac:dyDescent="0.35">
      <c r="B19" s="9" t="s">
        <v>121</v>
      </c>
      <c r="C19" s="2">
        <f>COUNTIF(C7:C16, 1)</f>
        <v>0</v>
      </c>
      <c r="D19" s="2">
        <f>COUNTIF(D7:D16, 1)</f>
        <v>0</v>
      </c>
      <c r="E19" s="2">
        <f>COUNTIF(E7:E16, 1)</f>
        <v>0</v>
      </c>
      <c r="F19" s="2">
        <f>COUNTIF(F7:F16, 1)</f>
        <v>0</v>
      </c>
      <c r="G19" s="30">
        <f t="shared" si="0"/>
        <v>0</v>
      </c>
      <c r="H19" s="31">
        <f t="shared" si="1"/>
        <v>0</v>
      </c>
    </row>
    <row r="20" spans="2:8" x14ac:dyDescent="0.3">
      <c r="B20" s="5"/>
      <c r="C20" s="70">
        <f>AVERAGE(C7:C16)</f>
        <v>3</v>
      </c>
      <c r="D20" s="70">
        <f t="shared" ref="D20:F20" si="2">AVERAGE(D7:D16)</f>
        <v>3</v>
      </c>
      <c r="E20" s="70">
        <f t="shared" si="2"/>
        <v>2.8</v>
      </c>
      <c r="F20" s="70">
        <f t="shared" si="2"/>
        <v>2.9</v>
      </c>
      <c r="G20" s="40"/>
      <c r="H20" s="31"/>
    </row>
    <row r="21" spans="2:8" x14ac:dyDescent="0.3">
      <c r="B21" s="4" t="s">
        <v>13</v>
      </c>
      <c r="C21" s="6"/>
      <c r="D21" s="6"/>
      <c r="E21" s="6"/>
      <c r="F21" s="6"/>
      <c r="G21" s="32"/>
      <c r="H21" s="33"/>
    </row>
    <row r="22" spans="2:8" x14ac:dyDescent="0.3">
      <c r="B22" s="4" t="s">
        <v>14</v>
      </c>
      <c r="C22" s="6"/>
      <c r="D22" s="6"/>
      <c r="E22" s="6"/>
      <c r="F22" s="6"/>
      <c r="G22" s="32"/>
      <c r="H22" s="33"/>
    </row>
    <row r="23" spans="2:8" ht="15.75" thickBot="1" x14ac:dyDescent="0.35"/>
    <row r="24" spans="2:8" x14ac:dyDescent="0.3">
      <c r="B24" s="81" t="s">
        <v>50</v>
      </c>
      <c r="C24" s="82"/>
      <c r="D24" s="82"/>
      <c r="E24" s="83"/>
    </row>
    <row r="25" spans="2:8" ht="45.75" customHeight="1" x14ac:dyDescent="0.3">
      <c r="B25" s="87" t="s">
        <v>69</v>
      </c>
      <c r="C25" s="88"/>
      <c r="D25" s="88"/>
      <c r="E25" s="89"/>
    </row>
    <row r="26" spans="2:8" ht="16.5" customHeight="1" thickBot="1" x14ac:dyDescent="0.35">
      <c r="B26" s="93" t="s">
        <v>52</v>
      </c>
      <c r="C26" s="94"/>
      <c r="D26" s="94"/>
      <c r="E26" s="95"/>
    </row>
    <row r="27" spans="2:8" ht="17.25" customHeight="1" thickBot="1" x14ac:dyDescent="0.35">
      <c r="B27" s="96" t="s">
        <v>0</v>
      </c>
      <c r="C27" s="90" t="s">
        <v>99</v>
      </c>
      <c r="D27" s="91"/>
      <c r="E27" s="92"/>
    </row>
    <row r="28" spans="2:8" ht="15.75" thickBot="1" x14ac:dyDescent="0.35">
      <c r="B28" s="97"/>
      <c r="C28" s="8" t="s">
        <v>24</v>
      </c>
      <c r="D28" s="8" t="s">
        <v>25</v>
      </c>
      <c r="E28" s="8" t="s">
        <v>26</v>
      </c>
    </row>
    <row r="29" spans="2:8" ht="15.75" thickBot="1" x14ac:dyDescent="0.35">
      <c r="B29" s="9">
        <v>1</v>
      </c>
      <c r="C29" s="12">
        <v>3</v>
      </c>
      <c r="D29" s="12">
        <v>3</v>
      </c>
      <c r="E29" s="12">
        <v>3</v>
      </c>
      <c r="F29" s="27"/>
      <c r="G29" s="27"/>
    </row>
    <row r="30" spans="2:8" ht="15.75" thickBot="1" x14ac:dyDescent="0.35">
      <c r="B30" s="9">
        <v>2</v>
      </c>
      <c r="C30" s="12">
        <v>3</v>
      </c>
      <c r="D30" s="12">
        <v>3</v>
      </c>
      <c r="E30" s="12">
        <v>3</v>
      </c>
      <c r="F30" s="27"/>
      <c r="G30" s="27"/>
    </row>
    <row r="31" spans="2:8" ht="15.75" thickBot="1" x14ac:dyDescent="0.35">
      <c r="B31" s="9">
        <v>3</v>
      </c>
      <c r="C31" s="12">
        <v>3</v>
      </c>
      <c r="D31" s="12">
        <v>3</v>
      </c>
      <c r="E31" s="12">
        <v>3</v>
      </c>
      <c r="F31" s="27"/>
      <c r="G31" s="27"/>
    </row>
    <row r="32" spans="2:8" ht="15.75" thickBot="1" x14ac:dyDescent="0.35">
      <c r="B32" s="9">
        <v>4</v>
      </c>
      <c r="C32" s="12">
        <v>3</v>
      </c>
      <c r="D32" s="12">
        <v>3</v>
      </c>
      <c r="E32" s="12">
        <v>3</v>
      </c>
      <c r="F32" s="27"/>
      <c r="G32" s="27"/>
    </row>
    <row r="33" spans="2:7" ht="15.75" thickBot="1" x14ac:dyDescent="0.35">
      <c r="B33" s="9">
        <v>5</v>
      </c>
      <c r="C33" s="12">
        <v>3</v>
      </c>
      <c r="D33" s="12">
        <v>3</v>
      </c>
      <c r="E33" s="12">
        <v>3</v>
      </c>
      <c r="F33" s="27"/>
      <c r="G33" s="27"/>
    </row>
    <row r="34" spans="2:7" ht="15.75" thickBot="1" x14ac:dyDescent="0.35">
      <c r="B34" s="9">
        <v>6</v>
      </c>
      <c r="C34" s="12">
        <v>3</v>
      </c>
      <c r="D34" s="12">
        <v>3</v>
      </c>
      <c r="E34" s="12">
        <v>3</v>
      </c>
      <c r="F34" s="27"/>
      <c r="G34" s="27"/>
    </row>
    <row r="35" spans="2:7" ht="15.75" thickBot="1" x14ac:dyDescent="0.35">
      <c r="B35" s="9">
        <v>7</v>
      </c>
      <c r="C35" s="12">
        <v>3</v>
      </c>
      <c r="D35" s="12">
        <v>3</v>
      </c>
      <c r="E35" s="12">
        <v>3</v>
      </c>
      <c r="F35" s="27"/>
      <c r="G35" s="27"/>
    </row>
    <row r="36" spans="2:7" ht="15.75" thickBot="1" x14ac:dyDescent="0.35">
      <c r="B36" s="9">
        <v>8</v>
      </c>
      <c r="C36" s="12">
        <v>3</v>
      </c>
      <c r="D36" s="12">
        <v>3</v>
      </c>
      <c r="E36" s="12">
        <v>3</v>
      </c>
      <c r="F36" s="27"/>
      <c r="G36" s="27"/>
    </row>
    <row r="37" spans="2:7" ht="15.75" thickBot="1" x14ac:dyDescent="0.35">
      <c r="B37" s="9">
        <v>9</v>
      </c>
      <c r="C37" s="12">
        <v>3</v>
      </c>
      <c r="D37" s="12">
        <v>3</v>
      </c>
      <c r="E37" s="12">
        <v>3</v>
      </c>
      <c r="F37" s="27"/>
      <c r="G37" s="27"/>
    </row>
    <row r="38" spans="2:7" ht="15.75" thickBot="1" x14ac:dyDescent="0.35">
      <c r="B38" s="9">
        <v>10</v>
      </c>
      <c r="C38" s="12">
        <v>3</v>
      </c>
      <c r="D38" s="12">
        <v>3</v>
      </c>
      <c r="E38" s="12">
        <v>3</v>
      </c>
      <c r="F38" s="27" t="s">
        <v>46</v>
      </c>
      <c r="G38" s="27" t="s">
        <v>47</v>
      </c>
    </row>
    <row r="39" spans="2:7" ht="16.5" thickTop="1" thickBot="1" x14ac:dyDescent="0.35">
      <c r="B39" s="13" t="s">
        <v>119</v>
      </c>
      <c r="C39" s="2">
        <f>COUNTIF(C29:C38, 3)</f>
        <v>10</v>
      </c>
      <c r="D39" s="2">
        <f>COUNTIF(D29:D38, 3)</f>
        <v>10</v>
      </c>
      <c r="E39" s="2">
        <f>COUNTIF(E29:E38, 3)</f>
        <v>10</v>
      </c>
      <c r="F39" s="30">
        <f>AVERAGE(C39:E39)</f>
        <v>10</v>
      </c>
      <c r="G39" s="31">
        <f>F39/10</f>
        <v>1</v>
      </c>
    </row>
    <row r="40" spans="2:7" ht="15.75" thickBot="1" x14ac:dyDescent="0.35">
      <c r="B40" s="9" t="s">
        <v>120</v>
      </c>
      <c r="C40" s="2">
        <f>COUNTIF(C29:C38, 2)</f>
        <v>0</v>
      </c>
      <c r="D40" s="2">
        <f>COUNTIF(D29:D38, 2)</f>
        <v>0</v>
      </c>
      <c r="E40" s="2">
        <f>COUNTIF(E29:E38, 2)</f>
        <v>0</v>
      </c>
      <c r="F40" s="30">
        <f t="shared" ref="F40:F41" si="3">AVERAGE(C40:E40)</f>
        <v>0</v>
      </c>
      <c r="G40" s="31"/>
    </row>
    <row r="41" spans="2:7" ht="15.75" thickBot="1" x14ac:dyDescent="0.35">
      <c r="B41" s="9" t="s">
        <v>121</v>
      </c>
      <c r="C41" s="2">
        <f>COUNTIF(C29:C38, 1)</f>
        <v>0</v>
      </c>
      <c r="D41" s="2">
        <f>COUNTIF(D29:D38, 1)</f>
        <v>0</v>
      </c>
      <c r="E41" s="2">
        <f>COUNTIF(E29:E38, 1)</f>
        <v>0</v>
      </c>
      <c r="F41" s="30">
        <f t="shared" si="3"/>
        <v>0</v>
      </c>
      <c r="G41" s="31"/>
    </row>
    <row r="42" spans="2:7" x14ac:dyDescent="0.3">
      <c r="C42" s="71">
        <f>AVERAGE(C29:C38)</f>
        <v>3</v>
      </c>
      <c r="D42" s="71">
        <f t="shared" ref="D42:E42" si="4">AVERAGE(D29:D38)</f>
        <v>3</v>
      </c>
      <c r="E42" s="71">
        <f t="shared" si="4"/>
        <v>3</v>
      </c>
      <c r="F42" s="39"/>
      <c r="G42" s="27"/>
    </row>
    <row r="43" spans="2:7" x14ac:dyDescent="0.3">
      <c r="B43" s="4" t="s">
        <v>13</v>
      </c>
    </row>
    <row r="44" spans="2:7" x14ac:dyDescent="0.3">
      <c r="B44" s="4" t="s">
        <v>14</v>
      </c>
    </row>
  </sheetData>
  <mergeCells count="9">
    <mergeCell ref="B27:B28"/>
    <mergeCell ref="C27:E27"/>
    <mergeCell ref="B3:F3"/>
    <mergeCell ref="B25:E25"/>
    <mergeCell ref="B2:F2"/>
    <mergeCell ref="B4:F4"/>
    <mergeCell ref="C5:F5"/>
    <mergeCell ref="B24:E24"/>
    <mergeCell ref="B26:E2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workbookViewId="0">
      <selection activeCell="E82" sqref="E82"/>
    </sheetView>
  </sheetViews>
  <sheetFormatPr defaultRowHeight="15" x14ac:dyDescent="0.3"/>
  <cols>
    <col min="1" max="2" width="9" style="26"/>
    <col min="3" max="7" width="17.75" style="26" customWidth="1"/>
    <col min="8" max="8" width="9.875" style="26" bestFit="1" customWidth="1"/>
    <col min="9" max="16384" width="9" style="26"/>
  </cols>
  <sheetData>
    <row r="1" spans="2:10" ht="15.75" thickBot="1" x14ac:dyDescent="0.35"/>
    <row r="2" spans="2:10" x14ac:dyDescent="0.3">
      <c r="B2" s="81" t="s">
        <v>31</v>
      </c>
      <c r="C2" s="82"/>
      <c r="D2" s="82"/>
      <c r="E2" s="82"/>
      <c r="F2" s="82"/>
      <c r="G2" s="83"/>
    </row>
    <row r="3" spans="2:10" ht="33.75" customHeight="1" x14ac:dyDescent="0.3">
      <c r="B3" s="87" t="s">
        <v>70</v>
      </c>
      <c r="C3" s="88"/>
      <c r="D3" s="88"/>
      <c r="E3" s="88"/>
      <c r="F3" s="88"/>
      <c r="G3" s="89"/>
    </row>
    <row r="4" spans="2:10" ht="15.75" thickBot="1" x14ac:dyDescent="0.35">
      <c r="B4" s="93" t="s">
        <v>52</v>
      </c>
      <c r="C4" s="94"/>
      <c r="D4" s="94"/>
      <c r="E4" s="94"/>
      <c r="F4" s="94"/>
      <c r="G4" s="95"/>
      <c r="I4" s="27"/>
    </row>
    <row r="5" spans="2:10" ht="15.75" thickBot="1" x14ac:dyDescent="0.35">
      <c r="B5" s="96" t="s">
        <v>0</v>
      </c>
      <c r="C5" s="90" t="s">
        <v>33</v>
      </c>
      <c r="D5" s="91"/>
      <c r="E5" s="91"/>
      <c r="F5" s="91"/>
      <c r="G5" s="92"/>
      <c r="I5" s="27"/>
    </row>
    <row r="6" spans="2:10" ht="26.25" thickBot="1" x14ac:dyDescent="0.35">
      <c r="B6" s="97"/>
      <c r="C6" s="8" t="s">
        <v>32</v>
      </c>
      <c r="D6" s="8" t="s">
        <v>34</v>
      </c>
      <c r="E6" s="8" t="s">
        <v>35</v>
      </c>
      <c r="F6" s="8" t="s">
        <v>36</v>
      </c>
      <c r="G6" s="8" t="s">
        <v>37</v>
      </c>
      <c r="I6" s="27"/>
    </row>
    <row r="7" spans="2:10" ht="15.75" thickBot="1" x14ac:dyDescent="0.35">
      <c r="B7" s="9">
        <v>1</v>
      </c>
      <c r="C7" s="12">
        <v>3</v>
      </c>
      <c r="D7" s="12">
        <v>3</v>
      </c>
      <c r="E7" s="12">
        <v>3</v>
      </c>
      <c r="F7" s="12">
        <v>3</v>
      </c>
      <c r="G7" s="12">
        <v>3</v>
      </c>
      <c r="H7" s="27"/>
      <c r="I7" s="27"/>
    </row>
    <row r="8" spans="2:10" ht="15.75" thickBot="1" x14ac:dyDescent="0.35">
      <c r="B8" s="9">
        <v>2</v>
      </c>
      <c r="C8" s="12">
        <v>3</v>
      </c>
      <c r="D8" s="12">
        <v>3</v>
      </c>
      <c r="E8" s="12">
        <v>3</v>
      </c>
      <c r="F8" s="12">
        <v>3</v>
      </c>
      <c r="G8" s="12">
        <v>3</v>
      </c>
      <c r="H8" s="27"/>
      <c r="I8" s="27"/>
    </row>
    <row r="9" spans="2:10" ht="15.75" thickBot="1" x14ac:dyDescent="0.35">
      <c r="B9" s="9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27"/>
    </row>
    <row r="10" spans="2:10" ht="15.75" thickBot="1" x14ac:dyDescent="0.35">
      <c r="B10" s="9">
        <v>4</v>
      </c>
      <c r="C10" s="12">
        <v>3</v>
      </c>
      <c r="D10" s="12">
        <v>3</v>
      </c>
      <c r="E10" s="12">
        <v>3</v>
      </c>
      <c r="F10" s="12">
        <v>3</v>
      </c>
      <c r="G10" s="12">
        <v>3</v>
      </c>
      <c r="H10" s="27"/>
    </row>
    <row r="11" spans="2:10" ht="15.75" thickBot="1" x14ac:dyDescent="0.35">
      <c r="B11" s="9">
        <v>5</v>
      </c>
      <c r="C11" s="12">
        <v>2</v>
      </c>
      <c r="D11" s="12">
        <v>2</v>
      </c>
      <c r="E11" s="12">
        <v>2</v>
      </c>
      <c r="F11" s="12">
        <v>2</v>
      </c>
      <c r="G11" s="12">
        <v>2</v>
      </c>
      <c r="H11" s="27"/>
    </row>
    <row r="12" spans="2:10" ht="15.75" thickBot="1" x14ac:dyDescent="0.35">
      <c r="B12" s="9">
        <v>6</v>
      </c>
      <c r="C12" s="12">
        <v>3</v>
      </c>
      <c r="D12" s="12">
        <v>3</v>
      </c>
      <c r="E12" s="12">
        <v>3</v>
      </c>
      <c r="F12" s="12">
        <v>3</v>
      </c>
      <c r="G12" s="12">
        <v>3</v>
      </c>
      <c r="H12" s="27"/>
    </row>
    <row r="13" spans="2:10" ht="15.75" thickBot="1" x14ac:dyDescent="0.35">
      <c r="B13" s="9">
        <v>7</v>
      </c>
      <c r="C13" s="12">
        <v>3</v>
      </c>
      <c r="D13" s="12">
        <v>3</v>
      </c>
      <c r="E13" s="12">
        <v>3</v>
      </c>
      <c r="F13" s="12">
        <v>3</v>
      </c>
      <c r="G13" s="12">
        <v>3</v>
      </c>
      <c r="H13" s="27"/>
      <c r="I13" s="27"/>
    </row>
    <row r="14" spans="2:10" ht="15.75" thickBot="1" x14ac:dyDescent="0.35">
      <c r="B14" s="9">
        <v>8</v>
      </c>
      <c r="C14" s="12">
        <v>3</v>
      </c>
      <c r="D14" s="12">
        <v>3</v>
      </c>
      <c r="E14" s="12">
        <v>3</v>
      </c>
      <c r="F14" s="12">
        <v>3</v>
      </c>
      <c r="G14" s="12">
        <v>3</v>
      </c>
      <c r="H14" s="27"/>
      <c r="I14" s="27"/>
    </row>
    <row r="15" spans="2:10" ht="15.75" thickBot="1" x14ac:dyDescent="0.35">
      <c r="B15" s="9">
        <v>9</v>
      </c>
      <c r="C15" s="12">
        <v>3</v>
      </c>
      <c r="D15" s="12">
        <v>3</v>
      </c>
      <c r="E15" s="12">
        <v>3</v>
      </c>
      <c r="F15" s="12">
        <v>3</v>
      </c>
      <c r="G15" s="12">
        <v>3</v>
      </c>
      <c r="H15" s="27"/>
      <c r="I15" s="27"/>
    </row>
    <row r="16" spans="2:10" ht="15.75" thickBot="1" x14ac:dyDescent="0.35">
      <c r="B16" s="9">
        <v>10</v>
      </c>
      <c r="C16" s="12">
        <v>3</v>
      </c>
      <c r="D16" s="12">
        <v>3</v>
      </c>
      <c r="E16" s="12">
        <v>3</v>
      </c>
      <c r="F16" s="12">
        <v>3</v>
      </c>
      <c r="G16" s="12">
        <v>3</v>
      </c>
      <c r="H16" s="16"/>
      <c r="I16" s="16"/>
      <c r="J16" s="35"/>
    </row>
    <row r="17" spans="2:9" ht="15.75" thickBot="1" x14ac:dyDescent="0.35">
      <c r="B17" s="9">
        <v>11</v>
      </c>
      <c r="C17" s="12">
        <v>3</v>
      </c>
      <c r="D17" s="12">
        <v>3</v>
      </c>
      <c r="E17" s="12">
        <v>3</v>
      </c>
      <c r="F17" s="12">
        <v>3</v>
      </c>
      <c r="G17" s="12">
        <v>3</v>
      </c>
      <c r="H17" s="27"/>
      <c r="I17" s="27"/>
    </row>
    <row r="18" spans="2:9" ht="15.75" thickBot="1" x14ac:dyDescent="0.35">
      <c r="B18" s="9">
        <v>12</v>
      </c>
      <c r="C18" s="12">
        <v>3</v>
      </c>
      <c r="D18" s="12">
        <v>3</v>
      </c>
      <c r="E18" s="12">
        <v>3</v>
      </c>
      <c r="F18" s="12">
        <v>3</v>
      </c>
      <c r="G18" s="12">
        <v>3</v>
      </c>
      <c r="H18" s="27"/>
      <c r="I18" s="27"/>
    </row>
    <row r="19" spans="2:9" ht="15.75" thickBot="1" x14ac:dyDescent="0.35">
      <c r="B19" s="9">
        <v>13</v>
      </c>
      <c r="C19" s="12">
        <v>2</v>
      </c>
      <c r="D19" s="12">
        <v>2</v>
      </c>
      <c r="E19" s="12">
        <v>2</v>
      </c>
      <c r="F19" s="12">
        <v>2</v>
      </c>
      <c r="G19" s="12">
        <v>2</v>
      </c>
      <c r="H19" s="27"/>
      <c r="I19" s="27"/>
    </row>
    <row r="20" spans="2:9" ht="15.75" thickBot="1" x14ac:dyDescent="0.35">
      <c r="B20" s="9">
        <v>14</v>
      </c>
      <c r="C20" s="12">
        <v>2</v>
      </c>
      <c r="D20" s="12">
        <v>2</v>
      </c>
      <c r="E20" s="12">
        <v>2</v>
      </c>
      <c r="F20" s="12">
        <v>2</v>
      </c>
      <c r="G20" s="12">
        <v>2</v>
      </c>
      <c r="H20" s="27"/>
      <c r="I20" s="27"/>
    </row>
    <row r="21" spans="2:9" ht="15.75" thickBot="1" x14ac:dyDescent="0.35">
      <c r="B21" s="9">
        <v>15</v>
      </c>
      <c r="C21" s="12">
        <v>3</v>
      </c>
      <c r="D21" s="12">
        <v>3</v>
      </c>
      <c r="E21" s="12">
        <v>3</v>
      </c>
      <c r="F21" s="12">
        <v>3</v>
      </c>
      <c r="G21" s="12">
        <v>3</v>
      </c>
      <c r="H21" s="27"/>
      <c r="I21" s="27"/>
    </row>
    <row r="22" spans="2:9" ht="15.75" thickBot="1" x14ac:dyDescent="0.35">
      <c r="B22" s="9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27"/>
      <c r="I22" s="27"/>
    </row>
    <row r="23" spans="2:9" ht="15.75" thickBot="1" x14ac:dyDescent="0.35">
      <c r="B23" s="9">
        <v>17</v>
      </c>
      <c r="C23" s="12">
        <v>3</v>
      </c>
      <c r="D23" s="12">
        <v>3</v>
      </c>
      <c r="E23" s="12">
        <v>3</v>
      </c>
      <c r="F23" s="12">
        <v>3</v>
      </c>
      <c r="G23" s="12">
        <v>3</v>
      </c>
      <c r="H23" s="27"/>
      <c r="I23" s="27"/>
    </row>
    <row r="24" spans="2:9" ht="15.75" thickBot="1" x14ac:dyDescent="0.35">
      <c r="B24" s="9">
        <v>18</v>
      </c>
      <c r="C24" s="12">
        <v>3</v>
      </c>
      <c r="D24" s="12">
        <v>3</v>
      </c>
      <c r="E24" s="12">
        <v>3</v>
      </c>
      <c r="F24" s="12">
        <v>3</v>
      </c>
      <c r="G24" s="12">
        <v>3</v>
      </c>
      <c r="H24" s="28"/>
      <c r="I24" s="29"/>
    </row>
    <row r="25" spans="2:9" ht="15.75" thickBot="1" x14ac:dyDescent="0.35">
      <c r="B25" s="9">
        <v>19</v>
      </c>
      <c r="C25" s="12">
        <v>3</v>
      </c>
      <c r="D25" s="12">
        <v>3</v>
      </c>
      <c r="E25" s="12">
        <v>3</v>
      </c>
      <c r="F25" s="12">
        <v>3</v>
      </c>
      <c r="G25" s="12">
        <v>3</v>
      </c>
      <c r="H25" s="28"/>
      <c r="I25" s="29"/>
    </row>
    <row r="26" spans="2:9" ht="15.75" thickBot="1" x14ac:dyDescent="0.35">
      <c r="B26" s="9">
        <v>20</v>
      </c>
      <c r="C26" s="12">
        <v>3</v>
      </c>
      <c r="D26" s="12">
        <v>3</v>
      </c>
      <c r="E26" s="12">
        <v>3</v>
      </c>
      <c r="F26" s="12">
        <v>3</v>
      </c>
      <c r="G26" s="12">
        <v>3</v>
      </c>
      <c r="H26" s="28"/>
      <c r="I26" s="29"/>
    </row>
    <row r="27" spans="2:9" ht="15.75" thickBot="1" x14ac:dyDescent="0.35">
      <c r="B27" s="9">
        <v>21</v>
      </c>
      <c r="C27" s="12">
        <v>3</v>
      </c>
      <c r="D27" s="12">
        <v>3</v>
      </c>
      <c r="E27" s="12">
        <v>3</v>
      </c>
      <c r="F27" s="12">
        <v>3</v>
      </c>
      <c r="G27" s="12">
        <v>3</v>
      </c>
      <c r="H27" s="28"/>
      <c r="I27" s="29"/>
    </row>
    <row r="28" spans="2:9" ht="15.75" thickBot="1" x14ac:dyDescent="0.35">
      <c r="B28" s="17">
        <v>22</v>
      </c>
      <c r="C28" s="12">
        <v>3</v>
      </c>
      <c r="D28" s="12">
        <v>3</v>
      </c>
      <c r="E28" s="12">
        <v>3</v>
      </c>
      <c r="F28" s="12">
        <v>3</v>
      </c>
      <c r="G28" s="12">
        <v>3</v>
      </c>
      <c r="H28" s="28" t="s">
        <v>46</v>
      </c>
      <c r="I28" s="29" t="s">
        <v>47</v>
      </c>
    </row>
    <row r="29" spans="2:9" ht="16.5" thickTop="1" thickBot="1" x14ac:dyDescent="0.35">
      <c r="B29" s="13" t="s">
        <v>119</v>
      </c>
      <c r="C29" s="12">
        <v>20</v>
      </c>
      <c r="D29" s="12">
        <v>20</v>
      </c>
      <c r="E29" s="12">
        <v>20</v>
      </c>
      <c r="F29" s="12">
        <v>20</v>
      </c>
      <c r="G29" s="12">
        <v>20</v>
      </c>
      <c r="H29" s="30">
        <f>AVERAGE(C29:G29)</f>
        <v>20</v>
      </c>
      <c r="I29" s="31">
        <f>H29/22</f>
        <v>0.90909090909090906</v>
      </c>
    </row>
    <row r="30" spans="2:9" ht="15.75" thickBot="1" x14ac:dyDescent="0.35">
      <c r="B30" s="9" t="s">
        <v>120</v>
      </c>
      <c r="C30" s="12">
        <v>3</v>
      </c>
      <c r="D30" s="12">
        <v>3</v>
      </c>
      <c r="E30" s="12">
        <v>3</v>
      </c>
      <c r="F30" s="12">
        <v>3</v>
      </c>
      <c r="G30" s="12">
        <v>3</v>
      </c>
      <c r="H30" s="30">
        <f t="shared" ref="H30:H31" si="0">AVERAGE(C30:G30)</f>
        <v>3</v>
      </c>
      <c r="I30" s="31">
        <f t="shared" ref="I30:I31" si="1">H30/22</f>
        <v>0.13636363636363635</v>
      </c>
    </row>
    <row r="31" spans="2:9" ht="15.75" thickBot="1" x14ac:dyDescent="0.35">
      <c r="B31" s="9" t="s">
        <v>121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30">
        <f t="shared" si="0"/>
        <v>0</v>
      </c>
      <c r="I31" s="31">
        <f t="shared" si="1"/>
        <v>0</v>
      </c>
    </row>
    <row r="32" spans="2:9" x14ac:dyDescent="0.3">
      <c r="C32" s="30">
        <f>AVERAGE(C7:C28)</f>
        <v>2.8636363636363638</v>
      </c>
      <c r="D32" s="30">
        <f t="shared" ref="D32:G32" si="2">AVERAGE(D7:D28)</f>
        <v>2.8636363636363638</v>
      </c>
      <c r="E32" s="30">
        <f t="shared" si="2"/>
        <v>2.8636363636363638</v>
      </c>
      <c r="F32" s="30">
        <f t="shared" si="2"/>
        <v>2.8636363636363638</v>
      </c>
      <c r="G32" s="30">
        <f t="shared" si="2"/>
        <v>2.8636363636363638</v>
      </c>
      <c r="H32" s="39"/>
      <c r="I32" s="27"/>
    </row>
    <row r="33" spans="2:5" x14ac:dyDescent="0.3">
      <c r="B33" s="4" t="s">
        <v>13</v>
      </c>
    </row>
    <row r="34" spans="2:5" x14ac:dyDescent="0.3">
      <c r="B34" s="4" t="s">
        <v>14</v>
      </c>
    </row>
    <row r="35" spans="2:5" ht="15.75" thickBot="1" x14ac:dyDescent="0.35"/>
    <row r="36" spans="2:5" x14ac:dyDescent="0.3">
      <c r="B36" s="81" t="s">
        <v>38</v>
      </c>
      <c r="C36" s="82"/>
      <c r="D36" s="82"/>
      <c r="E36" s="83"/>
    </row>
    <row r="37" spans="2:5" ht="36" customHeight="1" x14ac:dyDescent="0.3">
      <c r="B37" s="87" t="s">
        <v>71</v>
      </c>
      <c r="C37" s="88"/>
      <c r="D37" s="88"/>
      <c r="E37" s="89"/>
    </row>
    <row r="38" spans="2:5" ht="29.25" customHeight="1" thickBot="1" x14ac:dyDescent="0.35">
      <c r="B38" s="93" t="s">
        <v>52</v>
      </c>
      <c r="C38" s="94"/>
      <c r="D38" s="94"/>
      <c r="E38" s="95"/>
    </row>
    <row r="39" spans="2:5" ht="15.75" thickBot="1" x14ac:dyDescent="0.35">
      <c r="B39" s="96" t="s">
        <v>0</v>
      </c>
      <c r="C39" s="90" t="s">
        <v>39</v>
      </c>
      <c r="D39" s="91"/>
      <c r="E39" s="92"/>
    </row>
    <row r="40" spans="2:5" ht="15.75" thickBot="1" x14ac:dyDescent="0.35">
      <c r="B40" s="97"/>
      <c r="C40" s="8" t="s">
        <v>72</v>
      </c>
      <c r="D40" s="8" t="s">
        <v>73</v>
      </c>
      <c r="E40" s="8" t="s">
        <v>74</v>
      </c>
    </row>
    <row r="41" spans="2:5" ht="15.75" thickBot="1" x14ac:dyDescent="0.35">
      <c r="B41" s="9">
        <v>1</v>
      </c>
      <c r="C41" s="18">
        <v>3</v>
      </c>
      <c r="D41" s="18">
        <v>3</v>
      </c>
      <c r="E41" s="18">
        <v>3</v>
      </c>
    </row>
    <row r="42" spans="2:5" ht="15.75" thickBot="1" x14ac:dyDescent="0.35">
      <c r="B42" s="9">
        <v>2</v>
      </c>
      <c r="C42" s="18">
        <v>3</v>
      </c>
      <c r="D42" s="18">
        <v>3</v>
      </c>
      <c r="E42" s="18">
        <v>3</v>
      </c>
    </row>
    <row r="43" spans="2:5" ht="15.75" thickBot="1" x14ac:dyDescent="0.35">
      <c r="B43" s="9">
        <v>3</v>
      </c>
      <c r="C43" s="18">
        <v>3</v>
      </c>
      <c r="D43" s="18">
        <v>3</v>
      </c>
      <c r="E43" s="18">
        <v>3</v>
      </c>
    </row>
    <row r="44" spans="2:5" ht="15.75" thickBot="1" x14ac:dyDescent="0.35">
      <c r="B44" s="9">
        <v>4</v>
      </c>
      <c r="C44" s="18">
        <v>3</v>
      </c>
      <c r="D44" s="18">
        <v>3</v>
      </c>
      <c r="E44" s="18">
        <v>3</v>
      </c>
    </row>
    <row r="45" spans="2:5" ht="15.75" thickBot="1" x14ac:dyDescent="0.35">
      <c r="B45" s="9">
        <v>5</v>
      </c>
      <c r="C45" s="18">
        <v>3</v>
      </c>
      <c r="D45" s="18">
        <v>3</v>
      </c>
      <c r="E45" s="18">
        <v>2</v>
      </c>
    </row>
    <row r="46" spans="2:5" ht="15.75" thickBot="1" x14ac:dyDescent="0.35">
      <c r="B46" s="9">
        <v>6</v>
      </c>
      <c r="C46" s="18">
        <v>3</v>
      </c>
      <c r="D46" s="18">
        <v>3</v>
      </c>
      <c r="E46" s="18">
        <v>3</v>
      </c>
    </row>
    <row r="47" spans="2:5" ht="15.75" thickBot="1" x14ac:dyDescent="0.35">
      <c r="B47" s="9">
        <v>7</v>
      </c>
      <c r="C47" s="18">
        <v>3</v>
      </c>
      <c r="D47" s="18">
        <v>3</v>
      </c>
      <c r="E47" s="18">
        <v>3</v>
      </c>
    </row>
    <row r="48" spans="2:5" ht="15.75" thickBot="1" x14ac:dyDescent="0.35">
      <c r="B48" s="9">
        <v>8</v>
      </c>
      <c r="C48" s="18">
        <v>3</v>
      </c>
      <c r="D48" s="18">
        <v>3</v>
      </c>
      <c r="E48" s="18">
        <v>3</v>
      </c>
    </row>
    <row r="49" spans="2:7" ht="15.75" thickBot="1" x14ac:dyDescent="0.35">
      <c r="B49" s="9">
        <v>9</v>
      </c>
      <c r="C49" s="18">
        <v>3</v>
      </c>
      <c r="D49" s="18">
        <v>3</v>
      </c>
      <c r="E49" s="18">
        <v>3</v>
      </c>
    </row>
    <row r="50" spans="2:7" ht="15.75" thickBot="1" x14ac:dyDescent="0.35">
      <c r="B50" s="9">
        <v>10</v>
      </c>
      <c r="C50" s="18">
        <v>3</v>
      </c>
      <c r="D50" s="18">
        <v>3</v>
      </c>
      <c r="E50" s="18">
        <v>3</v>
      </c>
      <c r="F50" s="27"/>
      <c r="G50" s="27"/>
    </row>
    <row r="51" spans="2:7" ht="15.75" thickBot="1" x14ac:dyDescent="0.35">
      <c r="B51" s="9">
        <v>11</v>
      </c>
      <c r="C51" s="18">
        <v>3</v>
      </c>
      <c r="D51" s="18">
        <v>3</v>
      </c>
      <c r="E51" s="18">
        <v>3</v>
      </c>
      <c r="F51" s="27"/>
      <c r="G51" s="27"/>
    </row>
    <row r="52" spans="2:7" ht="15.75" thickBot="1" x14ac:dyDescent="0.35">
      <c r="B52" s="9">
        <v>12</v>
      </c>
      <c r="C52" s="18">
        <v>3</v>
      </c>
      <c r="D52" s="18">
        <v>3</v>
      </c>
      <c r="E52" s="18">
        <v>3</v>
      </c>
      <c r="F52" s="27"/>
      <c r="G52" s="27"/>
    </row>
    <row r="53" spans="2:7" ht="15.75" thickBot="1" x14ac:dyDescent="0.35">
      <c r="B53" s="9">
        <v>13</v>
      </c>
      <c r="C53" s="18">
        <v>3</v>
      </c>
      <c r="D53" s="18">
        <v>3</v>
      </c>
      <c r="E53" s="18">
        <v>2</v>
      </c>
      <c r="F53" s="27"/>
      <c r="G53" s="27"/>
    </row>
    <row r="54" spans="2:7" ht="15.75" thickBot="1" x14ac:dyDescent="0.35">
      <c r="B54" s="9">
        <v>14</v>
      </c>
      <c r="C54" s="18">
        <v>3</v>
      </c>
      <c r="D54" s="18">
        <v>3</v>
      </c>
      <c r="E54" s="18">
        <v>2</v>
      </c>
      <c r="F54" s="27"/>
      <c r="G54" s="27"/>
    </row>
    <row r="55" spans="2:7" ht="15.75" thickBot="1" x14ac:dyDescent="0.35">
      <c r="B55" s="9">
        <v>15</v>
      </c>
      <c r="C55" s="18">
        <v>3</v>
      </c>
      <c r="D55" s="18">
        <v>3</v>
      </c>
      <c r="E55" s="18">
        <v>3</v>
      </c>
      <c r="F55" s="27"/>
      <c r="G55" s="27"/>
    </row>
    <row r="56" spans="2:7" ht="15.75" thickBot="1" x14ac:dyDescent="0.35">
      <c r="B56" s="9">
        <v>16</v>
      </c>
      <c r="C56" s="18">
        <v>3</v>
      </c>
      <c r="D56" s="18">
        <v>3</v>
      </c>
      <c r="E56" s="18">
        <v>3</v>
      </c>
      <c r="F56" s="27"/>
      <c r="G56" s="27"/>
    </row>
    <row r="57" spans="2:7" ht="15.75" thickBot="1" x14ac:dyDescent="0.35">
      <c r="B57" s="9">
        <v>17</v>
      </c>
      <c r="C57" s="18">
        <v>3</v>
      </c>
      <c r="D57" s="18">
        <v>3</v>
      </c>
      <c r="E57" s="18">
        <v>3</v>
      </c>
      <c r="F57" s="27"/>
      <c r="G57" s="27"/>
    </row>
    <row r="58" spans="2:7" ht="15.75" thickBot="1" x14ac:dyDescent="0.35">
      <c r="B58" s="9">
        <v>18</v>
      </c>
      <c r="C58" s="18">
        <v>3</v>
      </c>
      <c r="D58" s="18">
        <v>3</v>
      </c>
      <c r="E58" s="18">
        <v>3</v>
      </c>
      <c r="F58" s="28"/>
      <c r="G58" s="29"/>
    </row>
    <row r="59" spans="2:7" ht="15.75" thickBot="1" x14ac:dyDescent="0.35">
      <c r="B59" s="9">
        <v>19</v>
      </c>
      <c r="C59" s="18">
        <v>3</v>
      </c>
      <c r="D59" s="18">
        <v>3</v>
      </c>
      <c r="E59" s="18">
        <v>3</v>
      </c>
      <c r="F59" s="28"/>
      <c r="G59" s="29"/>
    </row>
    <row r="60" spans="2:7" ht="15.75" thickBot="1" x14ac:dyDescent="0.35">
      <c r="B60" s="9">
        <v>20</v>
      </c>
      <c r="C60" s="18">
        <v>3</v>
      </c>
      <c r="D60" s="18">
        <v>3</v>
      </c>
      <c r="E60" s="18">
        <v>3</v>
      </c>
      <c r="F60" s="28"/>
      <c r="G60" s="29"/>
    </row>
    <row r="61" spans="2:7" ht="15.75" thickBot="1" x14ac:dyDescent="0.35">
      <c r="B61" s="9">
        <v>21</v>
      </c>
      <c r="C61" s="18">
        <v>3</v>
      </c>
      <c r="D61" s="18">
        <v>3</v>
      </c>
      <c r="E61" s="18">
        <v>3</v>
      </c>
      <c r="F61" s="28"/>
      <c r="G61" s="29"/>
    </row>
    <row r="62" spans="2:7" ht="15.75" thickBot="1" x14ac:dyDescent="0.35">
      <c r="B62" s="17">
        <v>22</v>
      </c>
      <c r="C62" s="18">
        <v>3</v>
      </c>
      <c r="D62" s="18">
        <v>3</v>
      </c>
      <c r="E62" s="18">
        <v>3</v>
      </c>
      <c r="F62" s="28" t="s">
        <v>46</v>
      </c>
      <c r="G62" s="29" t="s">
        <v>47</v>
      </c>
    </row>
    <row r="63" spans="2:7" ht="16.5" thickTop="1" thickBot="1" x14ac:dyDescent="0.35">
      <c r="B63" s="13" t="s">
        <v>119</v>
      </c>
      <c r="C63" s="12">
        <v>22</v>
      </c>
      <c r="D63" s="12">
        <v>22</v>
      </c>
      <c r="E63" s="12">
        <v>20</v>
      </c>
      <c r="F63" s="30">
        <f>AVERAGE(C63:E63)</f>
        <v>21.333333333333332</v>
      </c>
      <c r="G63" s="31">
        <f>F63/22</f>
        <v>0.96969696969696961</v>
      </c>
    </row>
    <row r="64" spans="2:7" ht="15.75" thickBot="1" x14ac:dyDescent="0.35">
      <c r="B64" s="9" t="s">
        <v>120</v>
      </c>
      <c r="C64" s="12">
        <v>0</v>
      </c>
      <c r="D64" s="12">
        <v>0</v>
      </c>
      <c r="E64" s="12">
        <v>3</v>
      </c>
      <c r="F64" s="30">
        <f t="shared" ref="F64:F65" si="3">AVERAGE(C64:E64)</f>
        <v>1</v>
      </c>
      <c r="G64" s="31">
        <f t="shared" ref="G64:G65" si="4">F64/22</f>
        <v>4.5454545454545456E-2</v>
      </c>
    </row>
    <row r="65" spans="2:7" ht="15.75" thickBot="1" x14ac:dyDescent="0.35">
      <c r="B65" s="9" t="s">
        <v>121</v>
      </c>
      <c r="C65" s="12">
        <v>0</v>
      </c>
      <c r="D65" s="12">
        <v>0</v>
      </c>
      <c r="E65" s="12">
        <v>0</v>
      </c>
      <c r="F65" s="30">
        <f t="shared" si="3"/>
        <v>0</v>
      </c>
      <c r="G65" s="31">
        <f t="shared" si="4"/>
        <v>0</v>
      </c>
    </row>
    <row r="66" spans="2:7" x14ac:dyDescent="0.3">
      <c r="C66" s="30">
        <f>AVERAGE(C41:C62)</f>
        <v>3</v>
      </c>
      <c r="D66" s="30">
        <f t="shared" ref="D66:E66" si="5">AVERAGE(D41:D62)</f>
        <v>3</v>
      </c>
      <c r="E66" s="30">
        <f t="shared" si="5"/>
        <v>2.8636363636363638</v>
      </c>
      <c r="F66" s="39"/>
      <c r="G66" s="27"/>
    </row>
    <row r="67" spans="2:7" x14ac:dyDescent="0.3">
      <c r="B67" s="4" t="s">
        <v>13</v>
      </c>
    </row>
    <row r="68" spans="2:7" x14ac:dyDescent="0.3">
      <c r="B68" s="4" t="s">
        <v>14</v>
      </c>
    </row>
  </sheetData>
  <mergeCells count="10">
    <mergeCell ref="B39:B40"/>
    <mergeCell ref="C39:E39"/>
    <mergeCell ref="B2:G2"/>
    <mergeCell ref="B4:G4"/>
    <mergeCell ref="B5:B6"/>
    <mergeCell ref="C5:G5"/>
    <mergeCell ref="B36:E36"/>
    <mergeCell ref="B38:E38"/>
    <mergeCell ref="B3:G3"/>
    <mergeCell ref="B37:E37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2"/>
  <sheetViews>
    <sheetView zoomScale="80" zoomScaleNormal="80" workbookViewId="0">
      <selection activeCell="H106" sqref="H106"/>
    </sheetView>
  </sheetViews>
  <sheetFormatPr defaultRowHeight="15" x14ac:dyDescent="0.3"/>
  <cols>
    <col min="1" max="2" width="9" style="26"/>
    <col min="3" max="9" width="18.375" style="26" customWidth="1"/>
    <col min="10" max="10" width="18.125" style="26" customWidth="1"/>
    <col min="11" max="16384" width="9" style="26"/>
  </cols>
  <sheetData>
    <row r="1" spans="2:11" ht="15.75" thickBot="1" x14ac:dyDescent="0.35"/>
    <row r="2" spans="2:11" x14ac:dyDescent="0.3">
      <c r="B2" s="81" t="s">
        <v>40</v>
      </c>
      <c r="C2" s="82"/>
      <c r="D2" s="82"/>
      <c r="E2" s="82"/>
      <c r="F2" s="82"/>
      <c r="G2" s="82"/>
      <c r="H2" s="82"/>
      <c r="I2" s="83"/>
    </row>
    <row r="3" spans="2:11" ht="39" customHeight="1" x14ac:dyDescent="0.3">
      <c r="B3" s="87" t="s">
        <v>41</v>
      </c>
      <c r="C3" s="88"/>
      <c r="D3" s="88"/>
      <c r="E3" s="88"/>
      <c r="F3" s="88"/>
      <c r="G3" s="88"/>
      <c r="H3" s="88"/>
      <c r="I3" s="89"/>
    </row>
    <row r="4" spans="2:11" ht="16.5" thickBot="1" x14ac:dyDescent="0.35">
      <c r="B4" s="84" t="s">
        <v>52</v>
      </c>
      <c r="C4" s="85"/>
      <c r="D4" s="85"/>
      <c r="E4" s="85"/>
      <c r="F4" s="85"/>
      <c r="G4" s="85"/>
      <c r="H4" s="85"/>
      <c r="I4" s="86"/>
    </row>
    <row r="5" spans="2:11" ht="15.75" thickBot="1" x14ac:dyDescent="0.35">
      <c r="B5" s="7" t="s">
        <v>17</v>
      </c>
      <c r="C5" s="90" t="s">
        <v>98</v>
      </c>
      <c r="D5" s="91"/>
      <c r="E5" s="91"/>
      <c r="F5" s="91"/>
      <c r="G5" s="91"/>
      <c r="H5" s="91"/>
      <c r="I5" s="92"/>
    </row>
    <row r="6" spans="2:11" ht="26.25" thickBot="1" x14ac:dyDescent="0.35">
      <c r="B6" s="11" t="s">
        <v>19</v>
      </c>
      <c r="C6" s="8" t="s">
        <v>75</v>
      </c>
      <c r="D6" s="8" t="s">
        <v>76</v>
      </c>
      <c r="E6" s="8" t="s">
        <v>77</v>
      </c>
      <c r="F6" s="8" t="s">
        <v>78</v>
      </c>
      <c r="G6" s="8" t="s">
        <v>79</v>
      </c>
      <c r="H6" s="8" t="s">
        <v>80</v>
      </c>
      <c r="I6" s="8" t="s">
        <v>81</v>
      </c>
    </row>
    <row r="7" spans="2:11" ht="15.75" thickBot="1" x14ac:dyDescent="0.35">
      <c r="B7" s="1">
        <v>1</v>
      </c>
      <c r="C7" s="2">
        <v>3</v>
      </c>
      <c r="D7" s="2">
        <v>3</v>
      </c>
      <c r="E7" s="2">
        <v>3</v>
      </c>
      <c r="F7" s="2">
        <v>2</v>
      </c>
      <c r="G7" s="2">
        <v>3</v>
      </c>
      <c r="H7" s="2">
        <v>3</v>
      </c>
      <c r="I7" s="2">
        <v>2</v>
      </c>
      <c r="J7" s="27"/>
      <c r="K7" s="27"/>
    </row>
    <row r="8" spans="2:11" ht="15.75" thickBot="1" x14ac:dyDescent="0.35">
      <c r="B8" s="1">
        <v>2</v>
      </c>
      <c r="C8" s="2">
        <v>3</v>
      </c>
      <c r="D8" s="2">
        <v>3</v>
      </c>
      <c r="E8" s="2">
        <v>3</v>
      </c>
      <c r="F8" s="2">
        <v>2</v>
      </c>
      <c r="G8" s="2">
        <v>3</v>
      </c>
      <c r="H8" s="2">
        <v>3</v>
      </c>
      <c r="I8" s="2">
        <v>2</v>
      </c>
      <c r="J8" s="27"/>
      <c r="K8" s="27"/>
    </row>
    <row r="9" spans="2:11" ht="15.75" thickBot="1" x14ac:dyDescent="0.35">
      <c r="B9" s="1">
        <v>3</v>
      </c>
      <c r="C9" s="2">
        <v>3</v>
      </c>
      <c r="D9" s="2">
        <v>3</v>
      </c>
      <c r="E9" s="2">
        <v>3</v>
      </c>
      <c r="F9" s="2">
        <v>2</v>
      </c>
      <c r="G9" s="2">
        <v>3</v>
      </c>
      <c r="H9" s="2">
        <v>3</v>
      </c>
      <c r="I9" s="2">
        <v>2</v>
      </c>
      <c r="J9" s="27"/>
      <c r="K9" s="27"/>
    </row>
    <row r="10" spans="2:11" ht="15.75" thickBot="1" x14ac:dyDescent="0.35">
      <c r="B10" s="1">
        <v>4</v>
      </c>
      <c r="C10" s="2">
        <v>3</v>
      </c>
      <c r="D10" s="2">
        <v>3</v>
      </c>
      <c r="E10" s="2">
        <v>3</v>
      </c>
      <c r="F10" s="2">
        <v>2</v>
      </c>
      <c r="G10" s="2">
        <v>3</v>
      </c>
      <c r="H10" s="2">
        <v>3</v>
      </c>
      <c r="I10" s="2">
        <v>2</v>
      </c>
      <c r="J10" s="27"/>
      <c r="K10" s="27"/>
    </row>
    <row r="11" spans="2:11" ht="15.75" thickBot="1" x14ac:dyDescent="0.35">
      <c r="B11" s="1">
        <v>5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7"/>
      <c r="K11" s="27"/>
    </row>
    <row r="12" spans="2:11" ht="15.75" thickBot="1" x14ac:dyDescent="0.35">
      <c r="B12" s="1">
        <v>6</v>
      </c>
      <c r="C12" s="2">
        <v>3</v>
      </c>
      <c r="D12" s="2">
        <v>3</v>
      </c>
      <c r="E12" s="2">
        <v>3</v>
      </c>
      <c r="F12" s="2">
        <v>2</v>
      </c>
      <c r="G12" s="2">
        <v>3</v>
      </c>
      <c r="H12" s="2">
        <v>3</v>
      </c>
      <c r="I12" s="2">
        <v>2</v>
      </c>
      <c r="J12" s="27"/>
      <c r="K12" s="27"/>
    </row>
    <row r="13" spans="2:11" ht="15.75" thickBot="1" x14ac:dyDescent="0.35">
      <c r="B13" s="1">
        <v>7</v>
      </c>
      <c r="C13" s="2">
        <v>3</v>
      </c>
      <c r="D13" s="2">
        <v>3</v>
      </c>
      <c r="E13" s="2">
        <v>3</v>
      </c>
      <c r="F13" s="2">
        <v>2</v>
      </c>
      <c r="G13" s="2">
        <v>3</v>
      </c>
      <c r="H13" s="2">
        <v>3</v>
      </c>
      <c r="I13" s="2">
        <v>2</v>
      </c>
      <c r="J13" s="27"/>
      <c r="K13" s="27"/>
    </row>
    <row r="14" spans="2:11" ht="15.75" thickBot="1" x14ac:dyDescent="0.35">
      <c r="B14" s="1">
        <v>8</v>
      </c>
      <c r="C14" s="2">
        <v>3</v>
      </c>
      <c r="D14" s="2">
        <v>3</v>
      </c>
      <c r="E14" s="2">
        <v>3</v>
      </c>
      <c r="F14" s="2">
        <v>2</v>
      </c>
      <c r="G14" s="2">
        <v>3</v>
      </c>
      <c r="H14" s="2">
        <v>3</v>
      </c>
      <c r="I14" s="2">
        <v>2</v>
      </c>
      <c r="J14" s="27"/>
      <c r="K14" s="27"/>
    </row>
    <row r="15" spans="2:11" ht="15.75" thickBot="1" x14ac:dyDescent="0.35">
      <c r="B15" s="1">
        <v>9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7"/>
      <c r="K15" s="27"/>
    </row>
    <row r="16" spans="2:11" ht="15.75" thickBot="1" x14ac:dyDescent="0.35">
      <c r="B16" s="1">
        <v>10</v>
      </c>
      <c r="C16" s="2">
        <v>3</v>
      </c>
      <c r="D16" s="2">
        <v>3</v>
      </c>
      <c r="E16" s="2">
        <v>3</v>
      </c>
      <c r="F16" s="2">
        <v>2</v>
      </c>
      <c r="G16" s="2">
        <v>3</v>
      </c>
      <c r="H16" s="2">
        <v>3</v>
      </c>
      <c r="I16" s="2">
        <v>2</v>
      </c>
      <c r="J16" s="27"/>
      <c r="K16" s="27"/>
    </row>
    <row r="17" spans="2:11" ht="15.75" thickBot="1" x14ac:dyDescent="0.35">
      <c r="B17" s="1">
        <v>11</v>
      </c>
      <c r="C17" s="2">
        <v>3</v>
      </c>
      <c r="D17" s="2">
        <v>3</v>
      </c>
      <c r="E17" s="2">
        <v>3</v>
      </c>
      <c r="F17" s="2">
        <v>2</v>
      </c>
      <c r="G17" s="2">
        <v>3</v>
      </c>
      <c r="H17" s="2">
        <v>3</v>
      </c>
      <c r="I17" s="2">
        <v>2</v>
      </c>
      <c r="J17" s="27"/>
      <c r="K17" s="27"/>
    </row>
    <row r="18" spans="2:11" ht="15.75" thickBot="1" x14ac:dyDescent="0.35">
      <c r="B18" s="1">
        <v>12</v>
      </c>
      <c r="C18" s="2">
        <v>3</v>
      </c>
      <c r="D18" s="2">
        <v>3</v>
      </c>
      <c r="E18" s="2">
        <v>3</v>
      </c>
      <c r="F18" s="2">
        <v>2</v>
      </c>
      <c r="G18" s="2">
        <v>3</v>
      </c>
      <c r="H18" s="2">
        <v>3</v>
      </c>
      <c r="I18" s="2">
        <v>2</v>
      </c>
      <c r="J18" s="27"/>
      <c r="K18" s="27"/>
    </row>
    <row r="19" spans="2:11" ht="15.75" thickBot="1" x14ac:dyDescent="0.35">
      <c r="B19" s="1">
        <v>13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7"/>
      <c r="K19" s="27"/>
    </row>
    <row r="20" spans="2:11" ht="15.75" thickBot="1" x14ac:dyDescent="0.35">
      <c r="B20" s="1">
        <v>14</v>
      </c>
      <c r="C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7"/>
      <c r="K20" s="27"/>
    </row>
    <row r="21" spans="2:11" ht="15.75" thickBot="1" x14ac:dyDescent="0.35">
      <c r="B21" s="1">
        <v>15</v>
      </c>
      <c r="C21" s="2">
        <v>3</v>
      </c>
      <c r="D21" s="2">
        <v>3</v>
      </c>
      <c r="E21" s="2">
        <v>3</v>
      </c>
      <c r="F21" s="2">
        <v>2</v>
      </c>
      <c r="G21" s="2">
        <v>3</v>
      </c>
      <c r="H21" s="2">
        <v>3</v>
      </c>
      <c r="I21" s="2">
        <v>2</v>
      </c>
      <c r="J21" s="27"/>
      <c r="K21" s="27"/>
    </row>
    <row r="22" spans="2:11" ht="15.75" thickBot="1" x14ac:dyDescent="0.35">
      <c r="B22" s="1">
        <v>16</v>
      </c>
      <c r="C22" s="2">
        <v>3</v>
      </c>
      <c r="D22" s="2">
        <v>3</v>
      </c>
      <c r="E22" s="2">
        <v>3</v>
      </c>
      <c r="F22" s="2">
        <v>2</v>
      </c>
      <c r="G22" s="2">
        <v>3</v>
      </c>
      <c r="H22" s="2">
        <v>3</v>
      </c>
      <c r="I22" s="2">
        <v>2</v>
      </c>
      <c r="J22" s="27"/>
      <c r="K22" s="27"/>
    </row>
    <row r="23" spans="2:11" ht="15.75" thickBot="1" x14ac:dyDescent="0.35">
      <c r="B23" s="1">
        <v>17</v>
      </c>
      <c r="C23" s="2">
        <v>3</v>
      </c>
      <c r="D23" s="2">
        <v>3</v>
      </c>
      <c r="E23" s="2">
        <v>3</v>
      </c>
      <c r="F23" s="2">
        <v>2</v>
      </c>
      <c r="G23" s="2">
        <v>3</v>
      </c>
      <c r="H23" s="2">
        <v>3</v>
      </c>
      <c r="I23" s="2">
        <v>2</v>
      </c>
      <c r="J23" s="27"/>
      <c r="K23" s="27"/>
    </row>
    <row r="24" spans="2:11" ht="15.75" thickBot="1" x14ac:dyDescent="0.35">
      <c r="B24" s="1">
        <v>18</v>
      </c>
      <c r="C24" s="2">
        <v>3</v>
      </c>
      <c r="D24" s="2">
        <v>3</v>
      </c>
      <c r="E24" s="2">
        <v>3</v>
      </c>
      <c r="F24" s="2">
        <v>2</v>
      </c>
      <c r="G24" s="2">
        <v>3</v>
      </c>
      <c r="H24" s="2">
        <v>3</v>
      </c>
      <c r="I24" s="2">
        <v>2</v>
      </c>
      <c r="J24" s="28"/>
      <c r="K24" s="29"/>
    </row>
    <row r="25" spans="2:11" ht="15.75" thickBot="1" x14ac:dyDescent="0.35">
      <c r="B25" s="1">
        <v>19</v>
      </c>
      <c r="C25" s="2">
        <v>3</v>
      </c>
      <c r="D25" s="2">
        <v>3</v>
      </c>
      <c r="E25" s="2">
        <v>3</v>
      </c>
      <c r="F25" s="2">
        <v>2</v>
      </c>
      <c r="G25" s="2">
        <v>3</v>
      </c>
      <c r="H25" s="2">
        <v>3</v>
      </c>
      <c r="I25" s="2">
        <v>2</v>
      </c>
      <c r="J25" s="28"/>
      <c r="K25" s="29"/>
    </row>
    <row r="26" spans="2:11" ht="15.75" thickBot="1" x14ac:dyDescent="0.35">
      <c r="B26" s="1">
        <v>20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8"/>
      <c r="K26" s="29"/>
    </row>
    <row r="27" spans="2:11" ht="15.75" thickBot="1" x14ac:dyDescent="0.35">
      <c r="B27" s="1">
        <v>21</v>
      </c>
      <c r="C27" s="2">
        <v>3</v>
      </c>
      <c r="D27" s="2">
        <v>3</v>
      </c>
      <c r="E27" s="2">
        <v>3</v>
      </c>
      <c r="F27" s="2">
        <v>2</v>
      </c>
      <c r="G27" s="2">
        <v>3</v>
      </c>
      <c r="H27" s="2">
        <v>3</v>
      </c>
      <c r="I27" s="2">
        <v>2</v>
      </c>
      <c r="J27" s="28"/>
      <c r="K27" s="29"/>
    </row>
    <row r="28" spans="2:11" ht="15.75" thickBot="1" x14ac:dyDescent="0.35">
      <c r="B28" s="19">
        <v>22</v>
      </c>
      <c r="C28" s="2">
        <v>3</v>
      </c>
      <c r="D28" s="2">
        <v>3</v>
      </c>
      <c r="E28" s="2">
        <v>3</v>
      </c>
      <c r="F28" s="2">
        <v>2</v>
      </c>
      <c r="G28" s="2">
        <v>3</v>
      </c>
      <c r="H28" s="2">
        <v>3</v>
      </c>
      <c r="I28" s="2">
        <v>2</v>
      </c>
      <c r="J28" s="28" t="s">
        <v>46</v>
      </c>
      <c r="K28" s="29" t="s">
        <v>47</v>
      </c>
    </row>
    <row r="29" spans="2:11" ht="16.5" thickTop="1" thickBot="1" x14ac:dyDescent="0.35">
      <c r="B29" s="13" t="s">
        <v>119</v>
      </c>
      <c r="C29" s="2">
        <v>19</v>
      </c>
      <c r="D29" s="2">
        <v>19</v>
      </c>
      <c r="E29" s="2">
        <v>19</v>
      </c>
      <c r="F29" s="2">
        <v>2</v>
      </c>
      <c r="G29" s="2">
        <v>19</v>
      </c>
      <c r="H29" s="2">
        <v>19</v>
      </c>
      <c r="I29" s="2">
        <v>2</v>
      </c>
      <c r="J29" s="30">
        <f>AVERAGE(C29:I29)</f>
        <v>14.142857142857142</v>
      </c>
      <c r="K29" s="31">
        <f>J29/22</f>
        <v>0.64285714285714279</v>
      </c>
    </row>
    <row r="30" spans="2:11" ht="15.75" thickBot="1" x14ac:dyDescent="0.35">
      <c r="B30" s="9" t="s">
        <v>120</v>
      </c>
      <c r="C30" s="2">
        <v>3</v>
      </c>
      <c r="D30" s="2">
        <v>3</v>
      </c>
      <c r="E30" s="2">
        <v>3</v>
      </c>
      <c r="F30" s="2">
        <v>20</v>
      </c>
      <c r="G30" s="2">
        <v>3</v>
      </c>
      <c r="H30" s="2">
        <v>3</v>
      </c>
      <c r="I30" s="2">
        <v>20</v>
      </c>
      <c r="J30" s="30">
        <f t="shared" ref="J30:J31" si="0">AVERAGE(C30:I30)</f>
        <v>7.8571428571428568</v>
      </c>
      <c r="K30" s="31">
        <f t="shared" ref="K30:K31" si="1">J30/22</f>
        <v>0.35714285714285715</v>
      </c>
    </row>
    <row r="31" spans="2:11" ht="15.75" thickBot="1" x14ac:dyDescent="0.35">
      <c r="B31" s="9" t="s">
        <v>121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30">
        <f t="shared" si="0"/>
        <v>0</v>
      </c>
      <c r="K31" s="31">
        <f t="shared" si="1"/>
        <v>0</v>
      </c>
    </row>
    <row r="32" spans="2:11" x14ac:dyDescent="0.3">
      <c r="B32" s="6"/>
      <c r="C32" s="70">
        <f>AVERAGE(C7:C28)</f>
        <v>2.8636363636363638</v>
      </c>
      <c r="D32" s="70">
        <f t="shared" ref="D32:I32" si="2">AVERAGE(D7:D28)</f>
        <v>2.8636363636363638</v>
      </c>
      <c r="E32" s="70">
        <f t="shared" si="2"/>
        <v>2.8636363636363638</v>
      </c>
      <c r="F32" s="70">
        <f t="shared" si="2"/>
        <v>2.0909090909090908</v>
      </c>
      <c r="G32" s="70">
        <f t="shared" si="2"/>
        <v>2.8636363636363638</v>
      </c>
      <c r="H32" s="70">
        <f t="shared" si="2"/>
        <v>2.8636363636363638</v>
      </c>
      <c r="I32" s="70">
        <f t="shared" si="2"/>
        <v>2.0909090909090908</v>
      </c>
      <c r="J32" s="30"/>
      <c r="K32" s="31"/>
    </row>
    <row r="33" spans="2:12" x14ac:dyDescent="0.3">
      <c r="B33" s="4" t="s">
        <v>13</v>
      </c>
      <c r="C33" s="6"/>
      <c r="D33" s="6"/>
      <c r="E33" s="6"/>
      <c r="F33" s="6"/>
      <c r="G33" s="6"/>
      <c r="H33" s="6"/>
      <c r="I33" s="6"/>
      <c r="J33" s="32"/>
      <c r="K33" s="33"/>
    </row>
    <row r="34" spans="2:12" x14ac:dyDescent="0.3">
      <c r="B34" s="4" t="s">
        <v>14</v>
      </c>
      <c r="C34" s="6"/>
      <c r="D34" s="6"/>
      <c r="E34" s="6"/>
      <c r="F34" s="6"/>
      <c r="G34" s="6"/>
      <c r="H34" s="6"/>
      <c r="I34" s="6"/>
      <c r="J34" s="32"/>
      <c r="K34" s="33"/>
    </row>
    <row r="35" spans="2:12" ht="15.75" thickBot="1" x14ac:dyDescent="0.35"/>
    <row r="36" spans="2:12" x14ac:dyDescent="0.3">
      <c r="B36" s="81" t="s">
        <v>42</v>
      </c>
      <c r="C36" s="82"/>
      <c r="D36" s="82"/>
      <c r="E36" s="82"/>
      <c r="F36" s="82"/>
      <c r="G36" s="82"/>
      <c r="H36" s="83"/>
    </row>
    <row r="37" spans="2:12" x14ac:dyDescent="0.3">
      <c r="B37" s="87" t="s">
        <v>88</v>
      </c>
      <c r="C37" s="88"/>
      <c r="D37" s="88"/>
      <c r="E37" s="88"/>
      <c r="F37" s="88"/>
      <c r="G37" s="88"/>
      <c r="H37" s="89"/>
    </row>
    <row r="38" spans="2:12" ht="16.5" thickBot="1" x14ac:dyDescent="0.35">
      <c r="B38" s="84" t="s">
        <v>52</v>
      </c>
      <c r="C38" s="85"/>
      <c r="D38" s="85"/>
      <c r="E38" s="85"/>
      <c r="F38" s="85"/>
      <c r="G38" s="85"/>
      <c r="H38" s="86"/>
      <c r="K38" s="27"/>
      <c r="L38" s="27"/>
    </row>
    <row r="39" spans="2:12" ht="15.75" thickBot="1" x14ac:dyDescent="0.35">
      <c r="B39" s="76" t="s">
        <v>0</v>
      </c>
      <c r="C39" s="78" t="s">
        <v>43</v>
      </c>
      <c r="D39" s="79"/>
      <c r="E39" s="79"/>
      <c r="F39" s="79"/>
      <c r="G39" s="79"/>
      <c r="H39" s="80"/>
      <c r="L39" s="27"/>
    </row>
    <row r="40" spans="2:12" ht="15.75" thickBot="1" x14ac:dyDescent="0.35">
      <c r="B40" s="77"/>
      <c r="C40" s="8" t="s">
        <v>82</v>
      </c>
      <c r="D40" s="8" t="s">
        <v>83</v>
      </c>
      <c r="E40" s="8" t="s">
        <v>84</v>
      </c>
      <c r="F40" s="8" t="s">
        <v>85</v>
      </c>
      <c r="G40" s="8" t="s">
        <v>86</v>
      </c>
      <c r="H40" s="8" t="s">
        <v>87</v>
      </c>
      <c r="L40" s="27"/>
    </row>
    <row r="41" spans="2:12" ht="15.75" thickBot="1" x14ac:dyDescent="0.35">
      <c r="B41" s="1">
        <v>1</v>
      </c>
      <c r="C41" s="2">
        <v>2</v>
      </c>
      <c r="D41" s="2">
        <v>3</v>
      </c>
      <c r="E41" s="2">
        <v>2</v>
      </c>
      <c r="F41" s="2">
        <v>3</v>
      </c>
      <c r="G41" s="2">
        <v>2</v>
      </c>
      <c r="H41" s="2">
        <v>2</v>
      </c>
      <c r="I41" s="27"/>
      <c r="J41" s="27"/>
      <c r="L41" s="27"/>
    </row>
    <row r="42" spans="2:12" ht="15.75" thickBot="1" x14ac:dyDescent="0.35">
      <c r="B42" s="1">
        <v>2</v>
      </c>
      <c r="C42" s="2">
        <v>2</v>
      </c>
      <c r="D42" s="2">
        <v>3</v>
      </c>
      <c r="E42" s="2">
        <v>2</v>
      </c>
      <c r="F42" s="2">
        <v>3</v>
      </c>
      <c r="G42" s="2">
        <v>3</v>
      </c>
      <c r="H42" s="2">
        <v>3</v>
      </c>
      <c r="I42" s="27"/>
      <c r="J42" s="27"/>
      <c r="L42" s="27"/>
    </row>
    <row r="43" spans="2:12" ht="15.75" thickBot="1" x14ac:dyDescent="0.35">
      <c r="B43" s="1">
        <v>3</v>
      </c>
      <c r="C43" s="2">
        <v>2</v>
      </c>
      <c r="D43" s="2">
        <v>3</v>
      </c>
      <c r="E43" s="2">
        <v>2</v>
      </c>
      <c r="F43" s="2">
        <v>3</v>
      </c>
      <c r="G43" s="2">
        <v>2</v>
      </c>
      <c r="H43" s="2">
        <v>2</v>
      </c>
      <c r="I43" s="27"/>
      <c r="J43" s="27"/>
      <c r="L43" s="27"/>
    </row>
    <row r="44" spans="2:12" ht="15.75" thickBot="1" x14ac:dyDescent="0.35">
      <c r="B44" s="1">
        <v>4</v>
      </c>
      <c r="C44" s="2">
        <v>2</v>
      </c>
      <c r="D44" s="2">
        <v>3</v>
      </c>
      <c r="E44" s="2">
        <v>2</v>
      </c>
      <c r="F44" s="2">
        <v>3</v>
      </c>
      <c r="G44" s="2">
        <v>2</v>
      </c>
      <c r="H44" s="2">
        <v>2</v>
      </c>
      <c r="I44" s="27"/>
      <c r="J44" s="27"/>
      <c r="L44" s="27"/>
    </row>
    <row r="45" spans="2:12" ht="15.75" thickBot="1" x14ac:dyDescent="0.35">
      <c r="B45" s="1">
        <v>5</v>
      </c>
      <c r="C45" s="2">
        <v>2</v>
      </c>
      <c r="D45" s="2">
        <v>2</v>
      </c>
      <c r="E45" s="2">
        <v>2</v>
      </c>
      <c r="F45" s="2">
        <v>2</v>
      </c>
      <c r="G45" s="2">
        <v>2</v>
      </c>
      <c r="H45" s="2">
        <v>2</v>
      </c>
      <c r="I45" s="27"/>
      <c r="J45" s="27"/>
      <c r="K45" s="27"/>
      <c r="L45" s="27"/>
    </row>
    <row r="46" spans="2:12" ht="15.75" thickBot="1" x14ac:dyDescent="0.35">
      <c r="B46" s="1">
        <v>6</v>
      </c>
      <c r="C46" s="2">
        <v>2</v>
      </c>
      <c r="D46" s="2">
        <v>3</v>
      </c>
      <c r="E46" s="2">
        <v>2</v>
      </c>
      <c r="F46" s="2">
        <v>3</v>
      </c>
      <c r="G46" s="2">
        <v>2</v>
      </c>
      <c r="H46" s="2">
        <v>2</v>
      </c>
      <c r="I46" s="27"/>
      <c r="J46" s="27"/>
      <c r="K46" s="27"/>
      <c r="L46" s="27"/>
    </row>
    <row r="47" spans="2:12" ht="15.75" thickBot="1" x14ac:dyDescent="0.35">
      <c r="B47" s="1">
        <v>7</v>
      </c>
      <c r="C47" s="2">
        <v>2</v>
      </c>
      <c r="D47" s="2">
        <v>3</v>
      </c>
      <c r="E47" s="2">
        <v>2</v>
      </c>
      <c r="F47" s="2">
        <v>3</v>
      </c>
      <c r="G47" s="2">
        <v>2</v>
      </c>
      <c r="H47" s="2">
        <v>2</v>
      </c>
      <c r="I47" s="27"/>
      <c r="J47" s="27"/>
      <c r="K47" s="27"/>
      <c r="L47" s="27"/>
    </row>
    <row r="48" spans="2:12" ht="15.75" thickBot="1" x14ac:dyDescent="0.35">
      <c r="B48" s="1">
        <v>8</v>
      </c>
      <c r="C48" s="2">
        <v>2</v>
      </c>
      <c r="D48" s="2">
        <v>3</v>
      </c>
      <c r="E48" s="2">
        <v>2</v>
      </c>
      <c r="F48" s="2">
        <v>3</v>
      </c>
      <c r="G48" s="2">
        <v>2</v>
      </c>
      <c r="H48" s="2">
        <v>2</v>
      </c>
      <c r="I48" s="27"/>
      <c r="J48" s="27"/>
      <c r="K48" s="27"/>
    </row>
    <row r="49" spans="2:11" ht="15.75" thickBot="1" x14ac:dyDescent="0.35">
      <c r="B49" s="1">
        <v>9</v>
      </c>
      <c r="C49" s="2">
        <v>3</v>
      </c>
      <c r="D49" s="2">
        <v>3</v>
      </c>
      <c r="E49" s="2">
        <v>3</v>
      </c>
      <c r="F49" s="2">
        <v>3</v>
      </c>
      <c r="G49" s="2">
        <v>3</v>
      </c>
      <c r="H49" s="2">
        <v>3</v>
      </c>
      <c r="I49" s="27"/>
      <c r="J49" s="27"/>
      <c r="K49" s="27"/>
    </row>
    <row r="50" spans="2:11" ht="15.75" thickBot="1" x14ac:dyDescent="0.35">
      <c r="B50" s="1">
        <v>10</v>
      </c>
      <c r="C50" s="2">
        <v>2</v>
      </c>
      <c r="D50" s="2">
        <v>3</v>
      </c>
      <c r="E50" s="2">
        <v>2</v>
      </c>
      <c r="F50" s="2">
        <v>3</v>
      </c>
      <c r="G50" s="2">
        <v>2</v>
      </c>
      <c r="H50" s="2">
        <v>2</v>
      </c>
      <c r="I50" s="27"/>
      <c r="J50" s="27"/>
      <c r="K50" s="27"/>
    </row>
    <row r="51" spans="2:11" ht="15.75" thickBot="1" x14ac:dyDescent="0.35">
      <c r="B51" s="1">
        <v>11</v>
      </c>
      <c r="C51" s="2">
        <v>2</v>
      </c>
      <c r="D51" s="2">
        <v>3</v>
      </c>
      <c r="E51" s="2">
        <v>2</v>
      </c>
      <c r="F51" s="2">
        <v>3</v>
      </c>
      <c r="G51" s="2">
        <v>2</v>
      </c>
      <c r="H51" s="2">
        <v>2</v>
      </c>
      <c r="I51" s="27"/>
      <c r="J51" s="27"/>
      <c r="K51" s="27"/>
    </row>
    <row r="52" spans="2:11" ht="15.75" thickBot="1" x14ac:dyDescent="0.35">
      <c r="B52" s="1">
        <v>12</v>
      </c>
      <c r="C52" s="2">
        <v>2</v>
      </c>
      <c r="D52" s="2">
        <v>3</v>
      </c>
      <c r="E52" s="2">
        <v>2</v>
      </c>
      <c r="F52" s="2">
        <v>3</v>
      </c>
      <c r="G52" s="2">
        <v>2</v>
      </c>
      <c r="H52" s="2">
        <v>2</v>
      </c>
      <c r="I52" s="27"/>
      <c r="J52" s="27"/>
      <c r="K52" s="27"/>
    </row>
    <row r="53" spans="2:11" ht="15.75" thickBot="1" x14ac:dyDescent="0.35">
      <c r="B53" s="1">
        <v>13</v>
      </c>
      <c r="C53" s="2">
        <v>2</v>
      </c>
      <c r="D53" s="2">
        <v>2</v>
      </c>
      <c r="E53" s="2">
        <v>2</v>
      </c>
      <c r="F53" s="2">
        <v>2</v>
      </c>
      <c r="G53" s="2">
        <v>2</v>
      </c>
      <c r="H53" s="2">
        <v>2</v>
      </c>
      <c r="I53" s="27"/>
      <c r="J53" s="27"/>
      <c r="K53" s="27"/>
    </row>
    <row r="54" spans="2:11" ht="15.75" thickBot="1" x14ac:dyDescent="0.35">
      <c r="B54" s="1">
        <v>14</v>
      </c>
      <c r="C54" s="2">
        <v>2</v>
      </c>
      <c r="D54" s="2">
        <v>2</v>
      </c>
      <c r="E54" s="2">
        <v>2</v>
      </c>
      <c r="F54" s="2">
        <v>2</v>
      </c>
      <c r="G54" s="2">
        <v>2</v>
      </c>
      <c r="H54" s="2">
        <v>2</v>
      </c>
      <c r="I54" s="27"/>
      <c r="J54" s="27"/>
      <c r="K54" s="27"/>
    </row>
    <row r="55" spans="2:11" ht="15.75" thickBot="1" x14ac:dyDescent="0.35">
      <c r="B55" s="1">
        <v>15</v>
      </c>
      <c r="C55" s="2">
        <v>2</v>
      </c>
      <c r="D55" s="2">
        <v>3</v>
      </c>
      <c r="E55" s="2">
        <v>2</v>
      </c>
      <c r="F55" s="2">
        <v>3</v>
      </c>
      <c r="G55" s="2">
        <v>2</v>
      </c>
      <c r="H55" s="2">
        <v>2</v>
      </c>
      <c r="I55" s="27"/>
      <c r="J55" s="27"/>
      <c r="K55" s="27"/>
    </row>
    <row r="56" spans="2:11" ht="15.75" thickBot="1" x14ac:dyDescent="0.35">
      <c r="B56" s="1">
        <v>16</v>
      </c>
      <c r="C56" s="2">
        <v>2</v>
      </c>
      <c r="D56" s="2">
        <v>3</v>
      </c>
      <c r="E56" s="2">
        <v>2</v>
      </c>
      <c r="F56" s="2">
        <v>3</v>
      </c>
      <c r="G56" s="2">
        <v>2</v>
      </c>
      <c r="H56" s="2">
        <v>2</v>
      </c>
      <c r="I56" s="27"/>
      <c r="J56" s="27"/>
      <c r="K56" s="27"/>
    </row>
    <row r="57" spans="2:11" ht="15.75" thickBot="1" x14ac:dyDescent="0.35">
      <c r="B57" s="1">
        <v>17</v>
      </c>
      <c r="C57" s="2">
        <v>2</v>
      </c>
      <c r="D57" s="2">
        <v>3</v>
      </c>
      <c r="E57" s="2">
        <v>2</v>
      </c>
      <c r="F57" s="2">
        <v>3</v>
      </c>
      <c r="G57" s="2">
        <v>2</v>
      </c>
      <c r="H57" s="2">
        <v>2</v>
      </c>
      <c r="I57" s="27"/>
      <c r="J57" s="27"/>
      <c r="K57" s="27"/>
    </row>
    <row r="58" spans="2:11" ht="15.75" thickBot="1" x14ac:dyDescent="0.35">
      <c r="B58" s="1">
        <v>18</v>
      </c>
      <c r="C58" s="2">
        <v>2</v>
      </c>
      <c r="D58" s="2">
        <v>3</v>
      </c>
      <c r="E58" s="2">
        <v>2</v>
      </c>
      <c r="F58" s="2">
        <v>3</v>
      </c>
      <c r="G58" s="2">
        <v>2</v>
      </c>
      <c r="H58" s="2">
        <v>2</v>
      </c>
      <c r="I58" s="28"/>
      <c r="J58" s="29"/>
      <c r="K58" s="27"/>
    </row>
    <row r="59" spans="2:11" ht="15.75" thickBot="1" x14ac:dyDescent="0.35">
      <c r="B59" s="1">
        <v>19</v>
      </c>
      <c r="C59" s="2">
        <v>2</v>
      </c>
      <c r="D59" s="2">
        <v>3</v>
      </c>
      <c r="E59" s="2">
        <v>2</v>
      </c>
      <c r="F59" s="2">
        <v>3</v>
      </c>
      <c r="G59" s="2">
        <v>2</v>
      </c>
      <c r="H59" s="2">
        <v>2</v>
      </c>
      <c r="I59" s="28"/>
      <c r="J59" s="29"/>
      <c r="K59" s="27"/>
    </row>
    <row r="60" spans="2:11" ht="15.75" thickBot="1" x14ac:dyDescent="0.35">
      <c r="B60" s="1">
        <v>20</v>
      </c>
      <c r="C60" s="2">
        <v>3</v>
      </c>
      <c r="D60" s="2">
        <v>3</v>
      </c>
      <c r="E60" s="2">
        <v>3</v>
      </c>
      <c r="F60" s="2">
        <v>3</v>
      </c>
      <c r="G60" s="2">
        <v>3</v>
      </c>
      <c r="H60" s="2">
        <v>3</v>
      </c>
      <c r="I60" s="28"/>
      <c r="J60" s="29"/>
      <c r="K60" s="27"/>
    </row>
    <row r="61" spans="2:11" ht="15.75" thickBot="1" x14ac:dyDescent="0.35">
      <c r="B61" s="1">
        <v>21</v>
      </c>
      <c r="C61" s="2">
        <v>2</v>
      </c>
      <c r="D61" s="2">
        <v>3</v>
      </c>
      <c r="E61" s="2">
        <v>2</v>
      </c>
      <c r="F61" s="2">
        <v>3</v>
      </c>
      <c r="G61" s="2">
        <v>2</v>
      </c>
      <c r="H61" s="2">
        <v>2</v>
      </c>
      <c r="I61" s="28"/>
      <c r="J61" s="29"/>
      <c r="K61" s="27"/>
    </row>
    <row r="62" spans="2:11" ht="15.75" thickBot="1" x14ac:dyDescent="0.35">
      <c r="B62" s="19">
        <v>22</v>
      </c>
      <c r="C62" s="2">
        <v>2</v>
      </c>
      <c r="D62" s="2">
        <v>3</v>
      </c>
      <c r="E62" s="2">
        <v>2</v>
      </c>
      <c r="F62" s="2">
        <v>3</v>
      </c>
      <c r="G62" s="2">
        <v>2</v>
      </c>
      <c r="H62" s="2">
        <v>2</v>
      </c>
      <c r="I62" s="28" t="s">
        <v>46</v>
      </c>
      <c r="J62" s="29" t="s">
        <v>47</v>
      </c>
      <c r="K62" s="27"/>
    </row>
    <row r="63" spans="2:11" ht="16.5" thickTop="1" thickBot="1" x14ac:dyDescent="0.35">
      <c r="B63" s="13" t="s">
        <v>119</v>
      </c>
      <c r="C63" s="2">
        <v>2</v>
      </c>
      <c r="D63" s="2">
        <v>19</v>
      </c>
      <c r="E63" s="2">
        <v>2</v>
      </c>
      <c r="F63" s="2">
        <v>19</v>
      </c>
      <c r="G63" s="2">
        <v>3</v>
      </c>
      <c r="H63" s="2">
        <v>3</v>
      </c>
      <c r="I63" s="30">
        <f>AVERAGE(C63:H63)</f>
        <v>8</v>
      </c>
      <c r="J63" s="31">
        <f>I63/22</f>
        <v>0.36363636363636365</v>
      </c>
      <c r="K63" s="27"/>
    </row>
    <row r="64" spans="2:11" ht="15.75" thickBot="1" x14ac:dyDescent="0.35">
      <c r="B64" s="9" t="s">
        <v>120</v>
      </c>
      <c r="C64" s="2">
        <v>20</v>
      </c>
      <c r="D64" s="2">
        <v>3</v>
      </c>
      <c r="E64" s="2">
        <v>20</v>
      </c>
      <c r="F64" s="2">
        <v>3</v>
      </c>
      <c r="G64" s="2">
        <v>19</v>
      </c>
      <c r="H64" s="2">
        <v>19</v>
      </c>
      <c r="I64" s="30">
        <f t="shared" ref="I64:I65" si="3">AVERAGE(C64:H64)</f>
        <v>14</v>
      </c>
      <c r="J64" s="31">
        <f t="shared" ref="J64:J65" si="4">I64/22</f>
        <v>0.63636363636363635</v>
      </c>
      <c r="K64" s="27"/>
    </row>
    <row r="65" spans="2:12" ht="15.75" thickBot="1" x14ac:dyDescent="0.35">
      <c r="B65" s="9" t="s">
        <v>121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30">
        <f t="shared" si="3"/>
        <v>0</v>
      </c>
      <c r="J65" s="31">
        <f t="shared" si="4"/>
        <v>0</v>
      </c>
      <c r="K65" s="27"/>
    </row>
    <row r="66" spans="2:12" x14ac:dyDescent="0.3">
      <c r="B66" s="20"/>
      <c r="C66" s="70">
        <f>AVERAGE(C41:C62)</f>
        <v>2.0909090909090908</v>
      </c>
      <c r="D66" s="70">
        <f t="shared" ref="D66:H66" si="5">AVERAGE(D41:D62)</f>
        <v>2.8636363636363638</v>
      </c>
      <c r="E66" s="70">
        <f t="shared" si="5"/>
        <v>2.0909090909090908</v>
      </c>
      <c r="F66" s="70">
        <f t="shared" si="5"/>
        <v>2.8636363636363638</v>
      </c>
      <c r="G66" s="70">
        <f t="shared" si="5"/>
        <v>2.1363636363636362</v>
      </c>
      <c r="H66" s="70">
        <f t="shared" si="5"/>
        <v>2.1363636363636362</v>
      </c>
      <c r="I66" s="30"/>
      <c r="J66" s="31"/>
      <c r="K66" s="27"/>
    </row>
    <row r="67" spans="2:12" x14ac:dyDescent="0.3">
      <c r="B67" s="4" t="s">
        <v>13</v>
      </c>
      <c r="C67" s="6"/>
      <c r="D67" s="6"/>
      <c r="E67" s="6"/>
      <c r="F67" s="6"/>
      <c r="G67" s="6"/>
      <c r="H67" s="6"/>
      <c r="I67" s="32"/>
      <c r="J67" s="33"/>
    </row>
    <row r="68" spans="2:12" x14ac:dyDescent="0.3">
      <c r="B68" s="4" t="s">
        <v>14</v>
      </c>
      <c r="C68" s="6"/>
      <c r="D68" s="6"/>
      <c r="E68" s="6"/>
      <c r="F68" s="6"/>
      <c r="G68" s="6"/>
      <c r="H68" s="6"/>
      <c r="I68" s="32"/>
      <c r="J68" s="33"/>
    </row>
    <row r="69" spans="2:12" ht="15.75" thickBot="1" x14ac:dyDescent="0.35"/>
    <row r="70" spans="2:12" x14ac:dyDescent="0.3">
      <c r="B70" s="81" t="s">
        <v>44</v>
      </c>
      <c r="C70" s="82"/>
      <c r="D70" s="82"/>
      <c r="E70" s="82"/>
      <c r="F70" s="82"/>
      <c r="G70" s="82"/>
      <c r="H70" s="82"/>
      <c r="I70" s="82"/>
      <c r="J70" s="83"/>
    </row>
    <row r="71" spans="2:12" x14ac:dyDescent="0.3">
      <c r="B71" s="87" t="s">
        <v>97</v>
      </c>
      <c r="C71" s="88"/>
      <c r="D71" s="88"/>
      <c r="E71" s="88"/>
      <c r="F71" s="88"/>
      <c r="G71" s="88"/>
      <c r="H71" s="88"/>
      <c r="I71" s="88"/>
      <c r="J71" s="89"/>
    </row>
    <row r="72" spans="2:12" ht="16.5" thickBot="1" x14ac:dyDescent="0.35">
      <c r="B72" s="84" t="s">
        <v>52</v>
      </c>
      <c r="C72" s="85"/>
      <c r="D72" s="85"/>
      <c r="E72" s="85"/>
      <c r="F72" s="85"/>
      <c r="G72" s="85"/>
      <c r="H72" s="85"/>
      <c r="I72" s="85"/>
      <c r="J72" s="86"/>
    </row>
    <row r="73" spans="2:12" ht="15.75" thickBot="1" x14ac:dyDescent="0.35">
      <c r="B73" s="96" t="s">
        <v>0</v>
      </c>
      <c r="C73" s="90" t="s">
        <v>45</v>
      </c>
      <c r="D73" s="91"/>
      <c r="E73" s="91"/>
      <c r="F73" s="91"/>
      <c r="G73" s="91"/>
      <c r="H73" s="91"/>
      <c r="I73" s="91"/>
      <c r="J73" s="92"/>
    </row>
    <row r="74" spans="2:12" ht="26.25" thickBot="1" x14ac:dyDescent="0.35">
      <c r="B74" s="97"/>
      <c r="C74" s="8" t="s">
        <v>89</v>
      </c>
      <c r="D74" s="8" t="s">
        <v>90</v>
      </c>
      <c r="E74" s="8" t="s">
        <v>91</v>
      </c>
      <c r="F74" s="8" t="s">
        <v>92</v>
      </c>
      <c r="G74" s="8" t="s">
        <v>93</v>
      </c>
      <c r="H74" s="8" t="s">
        <v>94</v>
      </c>
      <c r="I74" s="8" t="s">
        <v>95</v>
      </c>
      <c r="J74" s="8" t="s">
        <v>96</v>
      </c>
    </row>
    <row r="75" spans="2:12" ht="15.75" thickBot="1" x14ac:dyDescent="0.35">
      <c r="B75" s="1">
        <v>1</v>
      </c>
      <c r="C75" s="2">
        <v>2</v>
      </c>
      <c r="D75" s="2">
        <v>3</v>
      </c>
      <c r="E75" s="2">
        <v>3</v>
      </c>
      <c r="F75" s="2">
        <v>3</v>
      </c>
      <c r="G75" s="2">
        <v>2</v>
      </c>
      <c r="H75" s="2">
        <v>2</v>
      </c>
      <c r="I75" s="2">
        <v>2</v>
      </c>
      <c r="J75" s="2">
        <v>2</v>
      </c>
      <c r="K75" s="27"/>
      <c r="L75" s="27"/>
    </row>
    <row r="76" spans="2:12" ht="15.75" thickBot="1" x14ac:dyDescent="0.35">
      <c r="B76" s="1">
        <v>2</v>
      </c>
      <c r="C76" s="2">
        <v>3</v>
      </c>
      <c r="D76" s="2">
        <v>3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2</v>
      </c>
      <c r="K76" s="27"/>
      <c r="L76" s="27"/>
    </row>
    <row r="77" spans="2:12" ht="15.75" thickBot="1" x14ac:dyDescent="0.35">
      <c r="B77" s="1">
        <v>3</v>
      </c>
      <c r="C77" s="2">
        <v>2</v>
      </c>
      <c r="D77" s="2">
        <v>3</v>
      </c>
      <c r="E77" s="2">
        <v>3</v>
      </c>
      <c r="F77" s="2">
        <v>3</v>
      </c>
      <c r="G77" s="2">
        <v>2</v>
      </c>
      <c r="H77" s="2">
        <v>2</v>
      </c>
      <c r="I77" s="2">
        <v>2</v>
      </c>
      <c r="J77" s="2">
        <v>3</v>
      </c>
      <c r="K77" s="27"/>
      <c r="L77" s="27"/>
    </row>
    <row r="78" spans="2:12" ht="15.75" thickBot="1" x14ac:dyDescent="0.35">
      <c r="B78" s="1">
        <v>4</v>
      </c>
      <c r="C78" s="2">
        <v>2</v>
      </c>
      <c r="D78" s="2">
        <v>3</v>
      </c>
      <c r="E78" s="2">
        <v>3</v>
      </c>
      <c r="F78" s="2">
        <v>3</v>
      </c>
      <c r="G78" s="2">
        <v>2</v>
      </c>
      <c r="H78" s="2">
        <v>2</v>
      </c>
      <c r="I78" s="2">
        <v>2</v>
      </c>
      <c r="J78" s="2">
        <v>2</v>
      </c>
      <c r="K78" s="27"/>
      <c r="L78" s="27"/>
    </row>
    <row r="79" spans="2:12" ht="15.75" thickBot="1" x14ac:dyDescent="0.35">
      <c r="B79" s="1">
        <v>5</v>
      </c>
      <c r="C79" s="2">
        <v>2</v>
      </c>
      <c r="D79" s="2">
        <v>2</v>
      </c>
      <c r="E79" s="2">
        <v>2</v>
      </c>
      <c r="F79" s="2">
        <v>2</v>
      </c>
      <c r="G79" s="2">
        <v>2</v>
      </c>
      <c r="H79" s="2">
        <v>2</v>
      </c>
      <c r="I79" s="2">
        <v>2</v>
      </c>
      <c r="J79" s="2">
        <v>2</v>
      </c>
      <c r="K79" s="27"/>
      <c r="L79" s="27"/>
    </row>
    <row r="80" spans="2:12" ht="15.75" thickBot="1" x14ac:dyDescent="0.35">
      <c r="B80" s="1">
        <v>6</v>
      </c>
      <c r="C80" s="2">
        <v>2</v>
      </c>
      <c r="D80" s="2">
        <v>3</v>
      </c>
      <c r="E80" s="2">
        <v>3</v>
      </c>
      <c r="F80" s="2">
        <v>3</v>
      </c>
      <c r="G80" s="2">
        <v>2</v>
      </c>
      <c r="H80" s="2">
        <v>2</v>
      </c>
      <c r="I80" s="2">
        <v>2</v>
      </c>
      <c r="J80" s="2">
        <v>2</v>
      </c>
      <c r="K80" s="27"/>
      <c r="L80" s="27"/>
    </row>
    <row r="81" spans="2:15" ht="15.75" thickBot="1" x14ac:dyDescent="0.35">
      <c r="B81" s="1">
        <v>7</v>
      </c>
      <c r="C81" s="2">
        <v>2</v>
      </c>
      <c r="D81" s="2">
        <v>3</v>
      </c>
      <c r="E81" s="2">
        <v>3</v>
      </c>
      <c r="F81" s="2">
        <v>3</v>
      </c>
      <c r="G81" s="2">
        <v>2</v>
      </c>
      <c r="H81" s="2">
        <v>2</v>
      </c>
      <c r="I81" s="2">
        <v>2</v>
      </c>
      <c r="J81" s="2">
        <v>2</v>
      </c>
      <c r="K81" s="27"/>
      <c r="L81" s="27"/>
    </row>
    <row r="82" spans="2:15" ht="15.75" thickBot="1" x14ac:dyDescent="0.35">
      <c r="B82" s="1">
        <v>8</v>
      </c>
      <c r="C82" s="2">
        <v>2</v>
      </c>
      <c r="D82" s="2">
        <v>3</v>
      </c>
      <c r="E82" s="2">
        <v>3</v>
      </c>
      <c r="F82" s="2">
        <v>3</v>
      </c>
      <c r="G82" s="2">
        <v>2</v>
      </c>
      <c r="H82" s="2">
        <v>2</v>
      </c>
      <c r="I82" s="2">
        <v>2</v>
      </c>
      <c r="J82" s="2">
        <v>2</v>
      </c>
      <c r="K82" s="27"/>
      <c r="L82" s="27"/>
    </row>
    <row r="83" spans="2:15" ht="15.75" thickBot="1" x14ac:dyDescent="0.35">
      <c r="B83" s="1">
        <v>9</v>
      </c>
      <c r="C83" s="2">
        <v>3</v>
      </c>
      <c r="D83" s="2">
        <v>3</v>
      </c>
      <c r="E83" s="2">
        <v>3</v>
      </c>
      <c r="F83" s="2">
        <v>3</v>
      </c>
      <c r="G83" s="2">
        <v>3</v>
      </c>
      <c r="H83" s="2">
        <v>3</v>
      </c>
      <c r="I83" s="2">
        <v>3</v>
      </c>
      <c r="J83" s="2">
        <v>3</v>
      </c>
      <c r="K83" s="27"/>
    </row>
    <row r="84" spans="2:15" ht="15.75" thickBot="1" x14ac:dyDescent="0.35">
      <c r="B84" s="1">
        <v>10</v>
      </c>
      <c r="C84" s="2">
        <v>2</v>
      </c>
      <c r="D84" s="2">
        <v>3</v>
      </c>
      <c r="E84" s="2">
        <v>3</v>
      </c>
      <c r="F84" s="2">
        <v>3</v>
      </c>
      <c r="G84" s="2">
        <v>2</v>
      </c>
      <c r="H84" s="2">
        <v>2</v>
      </c>
      <c r="I84" s="2">
        <v>2</v>
      </c>
      <c r="J84" s="2">
        <v>2</v>
      </c>
      <c r="K84" s="27"/>
      <c r="L84" s="27"/>
    </row>
    <row r="85" spans="2:15" ht="15.75" thickBot="1" x14ac:dyDescent="0.35">
      <c r="B85" s="1">
        <v>11</v>
      </c>
      <c r="C85" s="2">
        <v>2</v>
      </c>
      <c r="D85" s="2">
        <v>3</v>
      </c>
      <c r="E85" s="2">
        <v>3</v>
      </c>
      <c r="F85" s="2">
        <v>3</v>
      </c>
      <c r="G85" s="2">
        <v>2</v>
      </c>
      <c r="H85" s="2">
        <v>2</v>
      </c>
      <c r="I85" s="2">
        <v>2</v>
      </c>
      <c r="J85" s="2">
        <v>2</v>
      </c>
      <c r="K85" s="27"/>
    </row>
    <row r="86" spans="2:15" ht="15.75" thickBot="1" x14ac:dyDescent="0.35">
      <c r="B86" s="1">
        <v>12</v>
      </c>
      <c r="C86" s="2">
        <v>2</v>
      </c>
      <c r="D86" s="2">
        <v>3</v>
      </c>
      <c r="E86" s="2">
        <v>3</v>
      </c>
      <c r="F86" s="2">
        <v>3</v>
      </c>
      <c r="G86" s="2">
        <v>2</v>
      </c>
      <c r="H86" s="2">
        <v>2</v>
      </c>
      <c r="I86" s="2">
        <v>2</v>
      </c>
      <c r="J86" s="2">
        <v>2</v>
      </c>
      <c r="K86" s="27"/>
    </row>
    <row r="87" spans="2:15" ht="15.75" thickBot="1" x14ac:dyDescent="0.35">
      <c r="B87" s="1">
        <v>13</v>
      </c>
      <c r="C87" s="2">
        <v>2</v>
      </c>
      <c r="D87" s="2">
        <v>2</v>
      </c>
      <c r="E87" s="2">
        <v>2</v>
      </c>
      <c r="F87" s="2">
        <v>2</v>
      </c>
      <c r="G87" s="2">
        <v>2</v>
      </c>
      <c r="H87" s="2">
        <v>2</v>
      </c>
      <c r="I87" s="2">
        <v>2</v>
      </c>
      <c r="J87" s="2">
        <v>2</v>
      </c>
      <c r="K87" s="10"/>
      <c r="L87" s="34"/>
    </row>
    <row r="88" spans="2:15" ht="15.75" thickBot="1" x14ac:dyDescent="0.35">
      <c r="B88" s="1">
        <v>14</v>
      </c>
      <c r="C88" s="2">
        <v>2</v>
      </c>
      <c r="D88" s="2">
        <v>2</v>
      </c>
      <c r="E88" s="2">
        <v>2</v>
      </c>
      <c r="F88" s="2">
        <v>2</v>
      </c>
      <c r="G88" s="2">
        <v>2</v>
      </c>
      <c r="H88" s="2">
        <v>2</v>
      </c>
      <c r="I88" s="2">
        <v>2</v>
      </c>
      <c r="J88" s="2">
        <v>2</v>
      </c>
      <c r="K88" s="27"/>
      <c r="L88" s="27"/>
    </row>
    <row r="89" spans="2:15" ht="15.75" thickBot="1" x14ac:dyDescent="0.35">
      <c r="B89" s="1">
        <v>15</v>
      </c>
      <c r="C89" s="2">
        <v>2</v>
      </c>
      <c r="D89" s="2">
        <v>3</v>
      </c>
      <c r="E89" s="2">
        <v>3</v>
      </c>
      <c r="F89" s="2">
        <v>3</v>
      </c>
      <c r="G89" s="2">
        <v>2</v>
      </c>
      <c r="H89" s="2">
        <v>2</v>
      </c>
      <c r="I89" s="2">
        <v>2</v>
      </c>
      <c r="J89" s="2">
        <v>2</v>
      </c>
      <c r="K89" s="27"/>
      <c r="L89" s="27"/>
    </row>
    <row r="90" spans="2:15" ht="15.75" thickBot="1" x14ac:dyDescent="0.35">
      <c r="B90" s="1">
        <v>16</v>
      </c>
      <c r="C90" s="2">
        <v>2</v>
      </c>
      <c r="D90" s="2">
        <v>3</v>
      </c>
      <c r="E90" s="2">
        <v>3</v>
      </c>
      <c r="F90" s="2">
        <v>3</v>
      </c>
      <c r="G90" s="2">
        <v>2</v>
      </c>
      <c r="H90" s="2">
        <v>2</v>
      </c>
      <c r="I90" s="2">
        <v>2</v>
      </c>
      <c r="J90" s="2">
        <v>2</v>
      </c>
      <c r="K90" s="21"/>
      <c r="L90" s="10"/>
      <c r="M90" s="10"/>
      <c r="N90" s="10"/>
      <c r="O90" s="35"/>
    </row>
    <row r="91" spans="2:15" ht="15.75" thickBot="1" x14ac:dyDescent="0.35">
      <c r="B91" s="1">
        <v>17</v>
      </c>
      <c r="C91" s="2">
        <v>2</v>
      </c>
      <c r="D91" s="2">
        <v>3</v>
      </c>
      <c r="E91" s="2">
        <v>3</v>
      </c>
      <c r="F91" s="2">
        <v>3</v>
      </c>
      <c r="G91" s="2">
        <v>2</v>
      </c>
      <c r="H91" s="2">
        <v>2</v>
      </c>
      <c r="I91" s="2">
        <v>2</v>
      </c>
      <c r="J91" s="2">
        <v>2</v>
      </c>
      <c r="K91" s="36"/>
      <c r="L91" s="29"/>
    </row>
    <row r="92" spans="2:15" ht="15.75" thickBot="1" x14ac:dyDescent="0.35">
      <c r="B92" s="1">
        <v>18</v>
      </c>
      <c r="C92" s="2">
        <v>2</v>
      </c>
      <c r="D92" s="2">
        <v>3</v>
      </c>
      <c r="E92" s="2">
        <v>3</v>
      </c>
      <c r="F92" s="2">
        <v>3</v>
      </c>
      <c r="G92" s="2">
        <v>2</v>
      </c>
      <c r="H92" s="2">
        <v>2</v>
      </c>
      <c r="I92" s="2">
        <v>2</v>
      </c>
      <c r="J92" s="2">
        <v>2</v>
      </c>
      <c r="K92" s="28"/>
      <c r="L92" s="29"/>
    </row>
    <row r="93" spans="2:15" ht="15.75" thickBot="1" x14ac:dyDescent="0.35">
      <c r="B93" s="1">
        <v>19</v>
      </c>
      <c r="C93" s="2">
        <v>2</v>
      </c>
      <c r="D93" s="2">
        <v>3</v>
      </c>
      <c r="E93" s="2">
        <v>3</v>
      </c>
      <c r="F93" s="2">
        <v>3</v>
      </c>
      <c r="G93" s="2">
        <v>2</v>
      </c>
      <c r="H93" s="2">
        <v>2</v>
      </c>
      <c r="I93" s="2">
        <v>2</v>
      </c>
      <c r="J93" s="2">
        <v>2</v>
      </c>
      <c r="K93" s="28"/>
      <c r="L93" s="29"/>
    </row>
    <row r="94" spans="2:15" ht="15.75" thickBot="1" x14ac:dyDescent="0.35">
      <c r="B94" s="1">
        <v>20</v>
      </c>
      <c r="C94" s="2">
        <v>3</v>
      </c>
      <c r="D94" s="2">
        <v>3</v>
      </c>
      <c r="E94" s="2">
        <v>3</v>
      </c>
      <c r="F94" s="2">
        <v>3</v>
      </c>
      <c r="G94" s="2">
        <v>3</v>
      </c>
      <c r="H94" s="2">
        <v>3</v>
      </c>
      <c r="I94" s="2">
        <v>3</v>
      </c>
      <c r="J94" s="2">
        <v>3</v>
      </c>
      <c r="K94" s="28"/>
      <c r="L94" s="29"/>
    </row>
    <row r="95" spans="2:15" ht="15.75" thickBot="1" x14ac:dyDescent="0.35">
      <c r="B95" s="1">
        <v>21</v>
      </c>
      <c r="C95" s="2">
        <v>2</v>
      </c>
      <c r="D95" s="2">
        <v>3</v>
      </c>
      <c r="E95" s="2">
        <v>3</v>
      </c>
      <c r="F95" s="2">
        <v>3</v>
      </c>
      <c r="G95" s="2">
        <v>2</v>
      </c>
      <c r="H95" s="2">
        <v>2</v>
      </c>
      <c r="I95" s="2">
        <v>2</v>
      </c>
      <c r="J95" s="2">
        <v>2</v>
      </c>
      <c r="K95" s="28"/>
      <c r="L95" s="29"/>
    </row>
    <row r="96" spans="2:15" ht="15.75" thickBot="1" x14ac:dyDescent="0.35">
      <c r="B96" s="19">
        <v>22</v>
      </c>
      <c r="C96" s="2">
        <v>2</v>
      </c>
      <c r="D96" s="2">
        <v>3</v>
      </c>
      <c r="E96" s="2">
        <v>3</v>
      </c>
      <c r="F96" s="2">
        <v>3</v>
      </c>
      <c r="G96" s="2">
        <v>2</v>
      </c>
      <c r="H96" s="2">
        <v>2</v>
      </c>
      <c r="I96" s="2">
        <v>2</v>
      </c>
      <c r="J96" s="2">
        <v>2</v>
      </c>
      <c r="K96" s="28" t="s">
        <v>46</v>
      </c>
      <c r="L96" s="29" t="s">
        <v>47</v>
      </c>
    </row>
    <row r="97" spans="2:12" ht="16.5" thickTop="1" thickBot="1" x14ac:dyDescent="0.35">
      <c r="B97" s="13" t="s">
        <v>119</v>
      </c>
      <c r="C97" s="2">
        <v>3</v>
      </c>
      <c r="D97" s="2">
        <v>19</v>
      </c>
      <c r="E97" s="2">
        <v>19</v>
      </c>
      <c r="F97" s="2">
        <v>19</v>
      </c>
      <c r="G97" s="2">
        <v>3</v>
      </c>
      <c r="H97" s="2">
        <v>3</v>
      </c>
      <c r="I97" s="2">
        <v>3</v>
      </c>
      <c r="J97" s="2">
        <v>3</v>
      </c>
      <c r="K97" s="30">
        <f>AVERAGE(C97:J97)</f>
        <v>9</v>
      </c>
      <c r="L97" s="37">
        <f>K97/22</f>
        <v>0.40909090909090912</v>
      </c>
    </row>
    <row r="98" spans="2:12" ht="15.75" thickBot="1" x14ac:dyDescent="0.35">
      <c r="B98" s="9" t="s">
        <v>120</v>
      </c>
      <c r="C98" s="2">
        <v>19</v>
      </c>
      <c r="D98" s="2">
        <v>3</v>
      </c>
      <c r="E98" s="2">
        <v>3</v>
      </c>
      <c r="F98" s="2">
        <v>3</v>
      </c>
      <c r="G98" s="2">
        <v>19</v>
      </c>
      <c r="H98" s="2">
        <v>19</v>
      </c>
      <c r="I98" s="2">
        <v>19</v>
      </c>
      <c r="J98" s="2">
        <v>19</v>
      </c>
      <c r="K98" s="30">
        <f t="shared" ref="K98:K99" si="6">AVERAGE(C98:J98)</f>
        <v>13</v>
      </c>
      <c r="L98" s="37">
        <f t="shared" ref="L98:L99" si="7">K98/22</f>
        <v>0.59090909090909094</v>
      </c>
    </row>
    <row r="99" spans="2:12" ht="15.75" thickBot="1" x14ac:dyDescent="0.35">
      <c r="B99" s="9" t="s">
        <v>121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30">
        <f t="shared" si="6"/>
        <v>0</v>
      </c>
      <c r="L99" s="37">
        <f t="shared" si="7"/>
        <v>0</v>
      </c>
    </row>
    <row r="100" spans="2:12" x14ac:dyDescent="0.3">
      <c r="C100" s="30">
        <f>AVERAGE(C75:C96)</f>
        <v>2.1363636363636362</v>
      </c>
      <c r="D100" s="30">
        <f t="shared" ref="D100:J100" si="8">AVERAGE(D75:D96)</f>
        <v>2.8636363636363638</v>
      </c>
      <c r="E100" s="30">
        <f t="shared" si="8"/>
        <v>2.8636363636363638</v>
      </c>
      <c r="F100" s="30">
        <f t="shared" si="8"/>
        <v>2.8636363636363638</v>
      </c>
      <c r="G100" s="30">
        <f t="shared" si="8"/>
        <v>2.1363636363636362</v>
      </c>
      <c r="H100" s="30">
        <f t="shared" si="8"/>
        <v>2.1363636363636362</v>
      </c>
      <c r="I100" s="30">
        <f t="shared" si="8"/>
        <v>2.1363636363636362</v>
      </c>
      <c r="J100" s="30">
        <f t="shared" si="8"/>
        <v>2.1363636363636362</v>
      </c>
      <c r="K100" s="27"/>
      <c r="L100" s="38"/>
    </row>
    <row r="101" spans="2:12" x14ac:dyDescent="0.3">
      <c r="B101" s="4" t="s">
        <v>13</v>
      </c>
    </row>
    <row r="102" spans="2:12" x14ac:dyDescent="0.3">
      <c r="B102" s="4" t="s">
        <v>14</v>
      </c>
    </row>
  </sheetData>
  <mergeCells count="14">
    <mergeCell ref="B70:J70"/>
    <mergeCell ref="B72:J72"/>
    <mergeCell ref="B73:B74"/>
    <mergeCell ref="C73:J73"/>
    <mergeCell ref="B2:I2"/>
    <mergeCell ref="B4:I4"/>
    <mergeCell ref="C5:I5"/>
    <mergeCell ref="B36:H36"/>
    <mergeCell ref="B38:H38"/>
    <mergeCell ref="B39:B40"/>
    <mergeCell ref="C39:H39"/>
    <mergeCell ref="B3:I3"/>
    <mergeCell ref="B37:H37"/>
    <mergeCell ref="B71:J71"/>
  </mergeCells>
  <phoneticPr fontId="2" type="noConversion"/>
  <conditionalFormatting sqref="K91:L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total</vt:lpstr>
      <vt:lpstr>L1</vt:lpstr>
      <vt:lpstr>L2</vt:lpstr>
      <vt:lpstr>L3</vt:lpstr>
      <vt:lpstr>L4</vt:lpstr>
      <vt:lpstr>L5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2019-01-08T01:07:14Z</dcterms:modified>
</cp:coreProperties>
</file>