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OL_2차_수정완료\AOL_2019_IMMBA\"/>
    </mc:Choice>
  </mc:AlternateContent>
  <bookViews>
    <workbookView xWindow="0" yWindow="0" windowWidth="28800" windowHeight="12255"/>
  </bookViews>
  <sheets>
    <sheet name="Total" sheetId="1" r:id="rId1"/>
    <sheet name="L1" sheetId="2" r:id="rId2"/>
    <sheet name="L2" sheetId="4" r:id="rId3"/>
    <sheet name="L3" sheetId="6" r:id="rId4"/>
    <sheet name="L4" sheetId="5" r:id="rId5"/>
  </sheets>
  <definedNames>
    <definedName name="_xlnm.Print_Area" localSheetId="1">'L1'!$A$1:$H$49</definedName>
    <definedName name="_xlnm.Print_Area" localSheetId="2">'L2'!$A$1:$P$50</definedName>
    <definedName name="_xlnm.Print_Area" localSheetId="3">'L3'!$A$1:$N$50</definedName>
    <definedName name="_xlnm.Print_Area" localSheetId="4">'L4'!$A$1:$D$49</definedName>
    <definedName name="_xlnm.Print_Titles" localSheetId="1">'L1'!$1:$3</definedName>
    <definedName name="_xlnm.Print_Titles" localSheetId="2">'L2'!$1:$3</definedName>
    <definedName name="_xlnm.Print_Titles" localSheetId="3">'L3'!$1:$3</definedName>
    <definedName name="_xlnm.Print_Titles" localSheetId="4">'L4'!$1:$3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 l="1"/>
  <c r="B12" i="1"/>
  <c r="B49" i="4" l="1"/>
  <c r="C48" i="4"/>
  <c r="D48" i="4"/>
  <c r="E48" i="4"/>
  <c r="F48" i="4"/>
  <c r="G48" i="4"/>
  <c r="H48" i="4"/>
  <c r="B48" i="4"/>
  <c r="C47" i="4"/>
  <c r="D47" i="4"/>
  <c r="E47" i="4"/>
  <c r="F47" i="4"/>
  <c r="G47" i="4"/>
  <c r="H47" i="4"/>
  <c r="B47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B46" i="4"/>
  <c r="B45" i="4"/>
  <c r="B44" i="4"/>
  <c r="I14" i="1" l="1"/>
  <c r="G14" i="1"/>
  <c r="D14" i="1"/>
  <c r="B14" i="1"/>
  <c r="J49" i="4" l="1"/>
  <c r="D48" i="5"/>
  <c r="B48" i="5"/>
  <c r="B49" i="6"/>
  <c r="C44" i="6"/>
  <c r="D44" i="6"/>
  <c r="E44" i="6"/>
  <c r="F44" i="6"/>
  <c r="G44" i="6"/>
  <c r="H44" i="6"/>
  <c r="C45" i="6"/>
  <c r="D45" i="6"/>
  <c r="E45" i="6"/>
  <c r="F45" i="6"/>
  <c r="G45" i="6"/>
  <c r="H45" i="6"/>
  <c r="C46" i="6"/>
  <c r="D46" i="6"/>
  <c r="E46" i="6"/>
  <c r="F46" i="6"/>
  <c r="G46" i="6"/>
  <c r="H46" i="6"/>
  <c r="C47" i="6"/>
  <c r="D47" i="6"/>
  <c r="E47" i="6"/>
  <c r="F47" i="6"/>
  <c r="G47" i="6"/>
  <c r="H47" i="6"/>
  <c r="C48" i="6"/>
  <c r="D48" i="6"/>
  <c r="E48" i="6"/>
  <c r="F48" i="6"/>
  <c r="G48" i="6"/>
  <c r="H48" i="6"/>
  <c r="B48" i="6"/>
  <c r="B47" i="6"/>
  <c r="B46" i="6"/>
  <c r="B45" i="6"/>
  <c r="B44" i="6"/>
  <c r="J49" i="6"/>
  <c r="J44" i="6"/>
  <c r="K44" i="6"/>
  <c r="L44" i="6"/>
  <c r="J45" i="6"/>
  <c r="K45" i="6"/>
  <c r="L45" i="6"/>
  <c r="J46" i="6"/>
  <c r="K46" i="6"/>
  <c r="L46" i="6"/>
  <c r="J47" i="6"/>
  <c r="K47" i="6"/>
  <c r="L47" i="6"/>
  <c r="J48" i="6"/>
  <c r="K48" i="6"/>
  <c r="L48" i="6"/>
  <c r="K44" i="4"/>
  <c r="L44" i="4"/>
  <c r="M44" i="4"/>
  <c r="N44" i="4"/>
  <c r="O44" i="4"/>
  <c r="P44" i="4"/>
  <c r="Q44" i="4"/>
  <c r="K45" i="4"/>
  <c r="L45" i="4"/>
  <c r="M45" i="4"/>
  <c r="N45" i="4"/>
  <c r="O45" i="4"/>
  <c r="P45" i="4"/>
  <c r="Q45" i="4"/>
  <c r="K46" i="4"/>
  <c r="L46" i="4"/>
  <c r="M46" i="4"/>
  <c r="N46" i="4"/>
  <c r="O46" i="4"/>
  <c r="P46" i="4"/>
  <c r="Q46" i="4"/>
  <c r="K47" i="4"/>
  <c r="L47" i="4"/>
  <c r="M47" i="4"/>
  <c r="N47" i="4"/>
  <c r="O47" i="4"/>
  <c r="P47" i="4"/>
  <c r="Q47" i="4"/>
  <c r="K48" i="4"/>
  <c r="L48" i="4"/>
  <c r="M48" i="4"/>
  <c r="N48" i="4"/>
  <c r="O48" i="4"/>
  <c r="P48" i="4"/>
  <c r="Q48" i="4"/>
  <c r="J48" i="4"/>
  <c r="J47" i="4"/>
  <c r="J46" i="4"/>
  <c r="J45" i="4"/>
  <c r="J44" i="4"/>
  <c r="T49" i="4"/>
  <c r="T48" i="4"/>
  <c r="T47" i="4"/>
  <c r="T46" i="4"/>
  <c r="T45" i="4"/>
  <c r="T44" i="4"/>
  <c r="W48" i="4"/>
  <c r="V48" i="4"/>
  <c r="U48" i="4"/>
  <c r="W47" i="4"/>
  <c r="V47" i="4"/>
  <c r="U47" i="4"/>
  <c r="W46" i="4"/>
  <c r="V46" i="4"/>
  <c r="U46" i="4"/>
  <c r="W45" i="4"/>
  <c r="V45" i="4"/>
  <c r="U45" i="4"/>
  <c r="W44" i="4"/>
  <c r="V44" i="4"/>
  <c r="U44" i="4"/>
  <c r="O48" i="6"/>
  <c r="N48" i="6"/>
  <c r="M48" i="6"/>
  <c r="O47" i="6"/>
  <c r="N47" i="6"/>
  <c r="M47" i="6"/>
  <c r="O46" i="6"/>
  <c r="N46" i="6"/>
  <c r="M46" i="6"/>
  <c r="O45" i="6"/>
  <c r="N45" i="6"/>
  <c r="M45" i="6"/>
  <c r="O44" i="6"/>
  <c r="N44" i="6"/>
  <c r="M44" i="6"/>
  <c r="E47" i="5"/>
  <c r="D47" i="5"/>
  <c r="C47" i="5"/>
  <c r="B47" i="5"/>
  <c r="E46" i="5"/>
  <c r="D46" i="5"/>
  <c r="C46" i="5"/>
  <c r="B46" i="5"/>
  <c r="E45" i="5"/>
  <c r="D45" i="5"/>
  <c r="C45" i="5"/>
  <c r="B45" i="5"/>
  <c r="E44" i="5"/>
  <c r="D44" i="5"/>
  <c r="C44" i="5"/>
  <c r="B44" i="5"/>
  <c r="E43" i="5"/>
  <c r="D43" i="5"/>
  <c r="C43" i="5"/>
  <c r="B43" i="5"/>
  <c r="G48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B48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B47" i="2"/>
  <c r="B45" i="2"/>
  <c r="B44" i="2"/>
  <c r="B43" i="2"/>
  <c r="B46" i="2" l="1"/>
</calcChain>
</file>

<file path=xl/sharedStrings.xml><?xml version="1.0" encoding="utf-8"?>
<sst xmlns="http://schemas.openxmlformats.org/spreadsheetml/2006/main" count="288" uniqueCount="111">
  <si>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</si>
  <si>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</si>
  <si>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</si>
  <si>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</si>
  <si>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</si>
  <si>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</si>
  <si>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</si>
  <si>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</si>
  <si>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</si>
  <si>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</si>
  <si>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</si>
  <si>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L42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</si>
  <si>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</si>
  <si>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</si>
  <si>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</si>
  <si>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</si>
  <si>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</si>
  <si>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</si>
  <si>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</si>
  <si>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</si>
  <si>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</si>
  <si>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</si>
  <si>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</si>
  <si>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</si>
  <si>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</si>
  <si>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</si>
  <si>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</si>
  <si>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</si>
  <si>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</si>
  <si>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</si>
  <si>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</si>
  <si>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</si>
  <si>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</si>
  <si>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</si>
  <si>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</si>
  <si>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</si>
  <si>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Style and grammar</t>
  </si>
  <si>
    <t>Effective literature search skills</t>
  </si>
  <si>
    <t>Documents sources</t>
  </si>
  <si>
    <t>Organization</t>
  </si>
  <si>
    <t>Quality of slides</t>
  </si>
  <si>
    <t>Voice quality and  pace</t>
  </si>
  <si>
    <t>Mannerisms</t>
  </si>
  <si>
    <t>Profession-alism</t>
  </si>
  <si>
    <t>Use of media / rapport with audience</t>
  </si>
  <si>
    <t>Ability to answer questions</t>
  </si>
  <si>
    <t>-</t>
    <phoneticPr fontId="1" type="noConversion"/>
  </si>
  <si>
    <t>L23</t>
    <phoneticPr fontId="2" type="noConversion"/>
  </si>
  <si>
    <t>Team</t>
    <phoneticPr fontId="1" type="noConversion"/>
  </si>
  <si>
    <t>-</t>
    <phoneticPr fontId="1" type="noConversion"/>
  </si>
  <si>
    <t>Assessment Learning Goal 1 (L1): IM694_Advanced Business Analytics</t>
    <phoneticPr fontId="1" type="noConversion"/>
  </si>
  <si>
    <t>T1. Identification of global issues</t>
    <phoneticPr fontId="1" type="noConversion"/>
  </si>
  <si>
    <t>T2. Analysis of global issues</t>
    <phoneticPr fontId="1" type="noConversion"/>
  </si>
  <si>
    <t>T3. Application of analysis to global business situation</t>
    <phoneticPr fontId="1" type="noConversion"/>
  </si>
  <si>
    <t>T4. Cultural differences</t>
    <phoneticPr fontId="1" type="noConversion"/>
  </si>
  <si>
    <t>T5. Business Ethics and Social Responsibility</t>
    <phoneticPr fontId="1" type="noConversion"/>
  </si>
  <si>
    <t>T1. Knowledge</t>
    <phoneticPr fontId="1" type="noConversion"/>
  </si>
  <si>
    <t>T2. Comprehension</t>
    <phoneticPr fontId="1" type="noConversion"/>
  </si>
  <si>
    <t>T3. Communication</t>
    <phoneticPr fontId="1" type="noConversion"/>
  </si>
  <si>
    <t>L1: Global Perspective: Our graduates will have a global perspective</t>
    <phoneticPr fontId="1" type="noConversion"/>
  </si>
  <si>
    <t>L11: Our students will understand global business issues and relate current issues to emerging business opportunities</t>
    <phoneticPr fontId="1" type="noConversion"/>
  </si>
  <si>
    <t>L12: Our students will have command of business English or other language of major global market</t>
    <phoneticPr fontId="1" type="noConversion"/>
  </si>
  <si>
    <t>L2. Communication: Our graduates will be effective communicators</t>
    <phoneticPr fontId="1" type="noConversion"/>
  </si>
  <si>
    <t>L21. Our students will deliver effective presentation accompanied with proper media technology</t>
    <phoneticPr fontId="1" type="noConversion"/>
  </si>
  <si>
    <t>L22. Our student will produce professional business documents</t>
    <phoneticPr fontId="1" type="noConversion"/>
  </si>
  <si>
    <t>L23. Our student will demonstrate effective interpersonal communication in a team setting</t>
    <phoneticPr fontId="1" type="noConversion"/>
  </si>
  <si>
    <t>T1. Organization</t>
    <phoneticPr fontId="1" type="noConversion"/>
  </si>
  <si>
    <t>T2. Quality of slides</t>
    <phoneticPr fontId="1" type="noConversion"/>
  </si>
  <si>
    <t>T3. Voice quality 
and  pace</t>
    <phoneticPr fontId="1" type="noConversion"/>
  </si>
  <si>
    <t>T4. Mannerisms</t>
    <phoneticPr fontId="1" type="noConversion"/>
  </si>
  <si>
    <t>T5. Profession-alism</t>
    <phoneticPr fontId="1" type="noConversion"/>
  </si>
  <si>
    <t>T6. Use of media / 
rapport with audience</t>
    <phoneticPr fontId="1" type="noConversion"/>
  </si>
  <si>
    <t>T7. Ability to 
answer questions</t>
    <phoneticPr fontId="1" type="noConversion"/>
  </si>
  <si>
    <t>T1. Clear introduction 
and background</t>
    <phoneticPr fontId="1" type="noConversion"/>
  </si>
  <si>
    <t>T2. Discipline-related 
concepts and issues</t>
    <phoneticPr fontId="1" type="noConversion"/>
  </si>
  <si>
    <t>T6. Style 
and grammar</t>
    <phoneticPr fontId="1" type="noConversion"/>
  </si>
  <si>
    <t>T7. Effective literature 
search skills</t>
    <phoneticPr fontId="1" type="noConversion"/>
  </si>
  <si>
    <t>T8. Documents 
sources</t>
    <phoneticPr fontId="1" type="noConversion"/>
  </si>
  <si>
    <t>T1. Commitment</t>
    <phoneticPr fontId="1" type="noConversion"/>
  </si>
  <si>
    <t>T2. Balance between task 
and interpersonal relations</t>
    <phoneticPr fontId="1" type="noConversion"/>
  </si>
  <si>
    <t>T3. Contributions</t>
    <phoneticPr fontId="1" type="noConversion"/>
  </si>
  <si>
    <t>T4. Stays on track</t>
    <phoneticPr fontId="1" type="noConversion"/>
  </si>
  <si>
    <t>T5. Consistent conclusions</t>
    <phoneticPr fontId="1" type="noConversion"/>
  </si>
  <si>
    <t>T4. Logic and organization</t>
    <phoneticPr fontId="1" type="noConversion"/>
  </si>
  <si>
    <t>T3. Internally consistent  arguments</t>
    <phoneticPr fontId="1" type="noConversion"/>
  </si>
  <si>
    <t>L3. Strategic Thinking &amp; Cross-disciplinary Competency: Our graduates will be able to strategically analyze business cases and integrate different disciplines in solving business problems</t>
    <phoneticPr fontId="1" type="noConversion"/>
  </si>
  <si>
    <t xml:space="preserve">L31. Our student will use appropriate analytical techniques to solve business problems and will demonstrate the ability of sound business judgment. </t>
    <phoneticPr fontId="1" type="noConversion"/>
  </si>
  <si>
    <t>L32. Our students will synthesize different discipline areas</t>
    <phoneticPr fontId="1" type="noConversion"/>
  </si>
  <si>
    <t>T1. Factual knowledge</t>
    <phoneticPr fontId="1" type="noConversion"/>
  </si>
  <si>
    <t>T2. Application of strategic analytical Tools</t>
    <phoneticPr fontId="1" type="noConversion"/>
  </si>
  <si>
    <t>T3. Application of financial analysis</t>
    <phoneticPr fontId="1" type="noConversion"/>
  </si>
  <si>
    <t>T4. Identification of case problems/issues</t>
    <phoneticPr fontId="1" type="noConversion"/>
  </si>
  <si>
    <t>T5. Generation of alternatives</t>
    <phoneticPr fontId="1" type="noConversion"/>
  </si>
  <si>
    <t>T6. Recommendations</t>
    <phoneticPr fontId="1" type="noConversion"/>
  </si>
  <si>
    <t>T7. Business judgment</t>
    <phoneticPr fontId="1" type="noConversion"/>
  </si>
  <si>
    <t>T1. Consideration</t>
    <phoneticPr fontId="1" type="noConversion"/>
  </si>
  <si>
    <t>T2. Management principle</t>
    <phoneticPr fontId="1" type="noConversion"/>
  </si>
  <si>
    <t>T3. Discipline knowledge</t>
    <phoneticPr fontId="1" type="noConversion"/>
  </si>
  <si>
    <t>T4. Intellectual sensitivity</t>
    <phoneticPr fontId="1" type="noConversion"/>
  </si>
  <si>
    <t>T5. Horizontal synthesis</t>
    <phoneticPr fontId="1" type="noConversion"/>
  </si>
  <si>
    <t>T6. Vertical synthesis</t>
    <phoneticPr fontId="1" type="noConversion"/>
  </si>
  <si>
    <t>Assessment Learning Goal 4 (L4): IM623_Data Mining and Intelligent Marketing</t>
    <phoneticPr fontId="1" type="noConversion"/>
  </si>
  <si>
    <t>L4. Domain Expertise in IT, Media, and Business Analytics: Our graduates will develop professional skills and exhibit professional competencies</t>
    <phoneticPr fontId="1" type="noConversion"/>
  </si>
  <si>
    <t>L41. Our students will build IT, Media, and Business Analytics specific knowledge and understand the key issues.</t>
    <phoneticPr fontId="1" type="noConversion"/>
  </si>
  <si>
    <t>L42. Our students will apply domain expertise to the business problems in the IT, Media, and Business Analytics</t>
    <phoneticPr fontId="1" type="noConversion"/>
  </si>
  <si>
    <t>T1. Build industry 
specific knowledge</t>
    <phoneticPr fontId="1" type="noConversion"/>
  </si>
  <si>
    <t>T2. Understand the key issues 
of business environment</t>
    <phoneticPr fontId="1" type="noConversion"/>
  </si>
  <si>
    <t xml:space="preserve">T1. Apply industry specific 
knowledge to a specific problem </t>
    <phoneticPr fontId="1" type="noConversion"/>
  </si>
  <si>
    <t>T2. Recommend solutions 
using structured approach</t>
    <phoneticPr fontId="1" type="noConversion"/>
  </si>
  <si>
    <t>Assessment Learning Goal 2 (L2): IM623_Data Mining and Intelligent Marketing, IM626_e-Business Strategy, IM694_Advanced Business Analytics</t>
    <phoneticPr fontId="1" type="noConversion"/>
  </si>
  <si>
    <t>Assessment Learning Goal 3 (L3): IM623_Data Mining and Intelligent Marketing, L32_IM694_Advanced Business Analytics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</si>
</sst>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0.00_ "/>
    <numFmt numFmtId="179" formatCode="0.00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79" fontId="5" fillId="4" borderId="3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8" fontId="7" fillId="4" borderId="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8" fontId="7" fillId="4" borderId="21" xfId="0" applyNumberFormat="1" applyFont="1" applyFill="1" applyBorder="1" applyAlignment="1">
      <alignment horizontal="center" vertical="center"/>
    </xf>
    <xf numFmtId="179" fontId="5" fillId="4" borderId="6" xfId="0" applyNumberFormat="1" applyFont="1" applyFill="1" applyBorder="1" applyAlignment="1">
      <alignment horizontal="center" vertical="center" wrapText="1"/>
    </xf>
    <xf numFmtId="179" fontId="5" fillId="4" borderId="6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78" fontId="7" fillId="0" borderId="8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177" fontId="13" fillId="2" borderId="21" xfId="0" applyNumberFormat="1" applyFont="1" applyFill="1" applyBorder="1" applyAlignment="1">
      <alignment horizontal="center" vertical="center"/>
    </xf>
    <xf numFmtId="178" fontId="7" fillId="4" borderId="14" xfId="0" applyNumberFormat="1" applyFont="1" applyFill="1" applyBorder="1" applyAlignment="1">
      <alignment horizontal="center" vertical="center"/>
    </xf>
    <xf numFmtId="178" fontId="7" fillId="4" borderId="2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5" fillId="4" borderId="5" xfId="0" applyNumberFormat="1" applyFont="1" applyFill="1" applyBorder="1" applyAlignment="1">
      <alignment horizontal="center" vertical="center" wrapText="1"/>
    </xf>
    <xf numFmtId="179" fontId="5" fillId="4" borderId="6" xfId="0" applyNumberFormat="1" applyFont="1" applyFill="1" applyBorder="1" applyAlignment="1">
      <alignment horizontal="center" vertical="center" wrapText="1"/>
    </xf>
    <xf numFmtId="179" fontId="5" fillId="4" borderId="5" xfId="0" applyNumberFormat="1" applyFont="1" applyFill="1" applyBorder="1" applyAlignment="1">
      <alignment horizontal="center" vertical="center"/>
    </xf>
    <xf numFmtId="179" fontId="5" fillId="4" borderId="6" xfId="0" applyNumberFormat="1" applyFont="1" applyFill="1" applyBorder="1" applyAlignment="1">
      <alignment horizontal="center" vertical="center"/>
    </xf>
    <xf numFmtId="179" fontId="5" fillId="4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 vertical="center"/>
    </xf>
    <xf numFmtId="178" fontId="7" fillId="5" borderId="9" xfId="0" applyNumberFormat="1" applyFont="1" applyFill="1" applyBorder="1" applyAlignment="1">
      <alignment horizontal="center" vertical="center"/>
    </xf>
    <xf numFmtId="178" fontId="7" fillId="5" borderId="12" xfId="0" applyNumberFormat="1" applyFont="1" applyFill="1" applyBorder="1" applyAlignment="1">
      <alignment horizontal="center" vertical="center"/>
    </xf>
    <xf numFmtId="178" fontId="7" fillId="5" borderId="19" xfId="0" applyNumberFormat="1" applyFont="1" applyFill="1" applyBorder="1" applyAlignment="1">
      <alignment horizontal="center" vertical="center"/>
    </xf>
    <xf numFmtId="178" fontId="7" fillId="5" borderId="2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O9" sqref="O9"/>
    </sheetView>
  </sheetViews>
  <sheetFormatPr defaultRowHeight="15" x14ac:dyDescent="0.3"/>
  <cols>
    <col min="1" max="1" width="19.75" style="8" bestFit="1" customWidth="1"/>
    <col min="2" max="5" width="7.5" style="8" customWidth="1"/>
    <col min="6" max="6" width="9.5" style="8" bestFit="1" customWidth="1"/>
    <col min="7" max="10" width="7.5" style="8" customWidth="1"/>
    <col min="11" max="16384" width="9" style="8"/>
  </cols>
  <sheetData>
    <row r="1" spans="1:10" ht="15.75" x14ac:dyDescent="0.3">
      <c r="A1" s="19" t="s">
        <v>26</v>
      </c>
      <c r="B1" s="44" t="s">
        <v>0</v>
      </c>
      <c r="C1" s="44"/>
      <c r="D1" s="44" t="s">
        <v>1</v>
      </c>
      <c r="E1" s="44"/>
      <c r="F1" s="44"/>
      <c r="G1" s="44" t="s">
        <v>2</v>
      </c>
      <c r="H1" s="44"/>
      <c r="I1" s="44" t="s">
        <v>3</v>
      </c>
      <c r="J1" s="45"/>
    </row>
    <row r="2" spans="1:10" ht="15.75" x14ac:dyDescent="0.3">
      <c r="A2" s="20" t="s">
        <v>27</v>
      </c>
      <c r="B2" s="9" t="s">
        <v>4</v>
      </c>
      <c r="C2" s="10" t="s">
        <v>5</v>
      </c>
      <c r="D2" s="9" t="s">
        <v>6</v>
      </c>
      <c r="E2" s="10" t="s">
        <v>7</v>
      </c>
      <c r="F2" s="10" t="s">
        <v>47</v>
      </c>
      <c r="G2" s="11" t="s">
        <v>8</v>
      </c>
      <c r="H2" s="9" t="s">
        <v>9</v>
      </c>
      <c r="I2" s="9" t="s">
        <v>10</v>
      </c>
      <c r="J2" s="21" t="s">
        <v>11</v>
      </c>
    </row>
    <row r="3" spans="1:10" ht="15.75" x14ac:dyDescent="0.3">
      <c r="A3" s="17" t="s">
        <v>28</v>
      </c>
      <c r="B3" s="28">
        <v>2.1621621621621623</v>
      </c>
      <c r="C3" s="28">
        <v>2.2432432432432434</v>
      </c>
      <c r="D3" s="28">
        <v>2.33</v>
      </c>
      <c r="E3" s="28">
        <v>2.7222222222222223</v>
      </c>
      <c r="F3" s="28">
        <v>2.0540540540540539</v>
      </c>
      <c r="G3" s="28">
        <v>2.8055555555555554</v>
      </c>
      <c r="H3" s="28">
        <v>2.1621621621621623</v>
      </c>
      <c r="I3" s="28">
        <v>2.8055555555555554</v>
      </c>
      <c r="J3" s="29">
        <v>2.75</v>
      </c>
    </row>
    <row r="4" spans="1:10" ht="15.75" x14ac:dyDescent="0.3">
      <c r="A4" s="17" t="s">
        <v>29</v>
      </c>
      <c r="B4" s="28">
        <v>2.189189189189189</v>
      </c>
      <c r="C4" s="28">
        <v>2.2432432432432434</v>
      </c>
      <c r="D4" s="28">
        <v>2.33</v>
      </c>
      <c r="E4" s="28">
        <v>2.6111111111111112</v>
      </c>
      <c r="F4" s="28">
        <v>2.1081081081081079</v>
      </c>
      <c r="G4" s="28">
        <v>2.8055555555555554</v>
      </c>
      <c r="H4" s="28">
        <v>2.1621621621621623</v>
      </c>
      <c r="I4" s="28">
        <v>2.8611111111111112</v>
      </c>
      <c r="J4" s="29">
        <v>2.6666666666666665</v>
      </c>
    </row>
    <row r="5" spans="1:10" ht="15.75" x14ac:dyDescent="0.3">
      <c r="A5" s="17" t="s">
        <v>30</v>
      </c>
      <c r="B5" s="28">
        <v>2.189189189189189</v>
      </c>
      <c r="C5" s="28">
        <v>2.2432432432432434</v>
      </c>
      <c r="D5" s="28">
        <v>2.33</v>
      </c>
      <c r="E5" s="28">
        <v>2.8333333333333335</v>
      </c>
      <c r="F5" s="28">
        <v>2.1351351351351351</v>
      </c>
      <c r="G5" s="28">
        <v>2.8611111111111112</v>
      </c>
      <c r="H5" s="28">
        <v>2.1081081081081079</v>
      </c>
      <c r="I5" s="72"/>
      <c r="J5" s="76"/>
    </row>
    <row r="6" spans="1:10" ht="15.75" x14ac:dyDescent="0.3">
      <c r="A6" s="17" t="s">
        <v>31</v>
      </c>
      <c r="B6" s="28">
        <v>2.2162162162162162</v>
      </c>
      <c r="C6" s="72"/>
      <c r="D6" s="28">
        <v>2.33</v>
      </c>
      <c r="E6" s="28">
        <v>2.8333333333333335</v>
      </c>
      <c r="F6" s="28">
        <v>2.0540540540540539</v>
      </c>
      <c r="G6" s="28">
        <v>2.8055555555555554</v>
      </c>
      <c r="H6" s="28">
        <v>2.1351351351351351</v>
      </c>
      <c r="I6" s="72"/>
      <c r="J6" s="76"/>
    </row>
    <row r="7" spans="1:10" ht="15.75" x14ac:dyDescent="0.3">
      <c r="A7" s="17" t="s">
        <v>32</v>
      </c>
      <c r="B7" s="28">
        <v>2.2432432432432434</v>
      </c>
      <c r="C7" s="72"/>
      <c r="D7" s="28">
        <v>2.33</v>
      </c>
      <c r="E7" s="28">
        <v>2.6944444444444446</v>
      </c>
      <c r="F7" s="72"/>
      <c r="G7" s="28">
        <v>2.8333333333333335</v>
      </c>
      <c r="H7" s="28">
        <v>2.1081081081081079</v>
      </c>
      <c r="I7" s="72"/>
      <c r="J7" s="76"/>
    </row>
    <row r="8" spans="1:10" ht="15.75" x14ac:dyDescent="0.3">
      <c r="A8" s="17" t="s">
        <v>33</v>
      </c>
      <c r="B8" s="72"/>
      <c r="C8" s="74"/>
      <c r="D8" s="28">
        <v>2.33</v>
      </c>
      <c r="E8" s="28">
        <v>2.6666666666666665</v>
      </c>
      <c r="F8" s="72"/>
      <c r="G8" s="28">
        <v>2.6944444444444446</v>
      </c>
      <c r="H8" s="28">
        <v>2.1621621621621623</v>
      </c>
      <c r="I8" s="72"/>
      <c r="J8" s="76"/>
    </row>
    <row r="9" spans="1:10" ht="15.75" x14ac:dyDescent="0.3">
      <c r="A9" s="17" t="s">
        <v>34</v>
      </c>
      <c r="B9" s="72"/>
      <c r="C9" s="74"/>
      <c r="D9" s="28">
        <v>2.33</v>
      </c>
      <c r="E9" s="28">
        <v>2.5</v>
      </c>
      <c r="F9" s="72"/>
      <c r="G9" s="28">
        <v>2.4166666666666665</v>
      </c>
      <c r="H9" s="72"/>
      <c r="I9" s="72"/>
      <c r="J9" s="76"/>
    </row>
    <row r="10" spans="1:10" ht="15.75" x14ac:dyDescent="0.3">
      <c r="A10" s="18" t="s">
        <v>35</v>
      </c>
      <c r="B10" s="73"/>
      <c r="C10" s="75"/>
      <c r="D10" s="73"/>
      <c r="E10" s="28">
        <v>2.2222222222222223</v>
      </c>
      <c r="F10" s="72"/>
      <c r="G10" s="72"/>
      <c r="H10" s="72"/>
      <c r="I10" s="72"/>
      <c r="J10" s="77"/>
    </row>
    <row r="11" spans="1:10" x14ac:dyDescent="0.3">
      <c r="A11" s="12" t="s">
        <v>25</v>
      </c>
      <c r="B11" s="13">
        <v>37</v>
      </c>
      <c r="C11" s="13">
        <v>37</v>
      </c>
      <c r="D11" s="13">
        <v>21</v>
      </c>
      <c r="E11" s="13">
        <v>36</v>
      </c>
      <c r="F11" s="13">
        <v>37</v>
      </c>
      <c r="G11" s="13">
        <v>36</v>
      </c>
      <c r="H11" s="13">
        <v>37</v>
      </c>
      <c r="I11" s="13">
        <v>36</v>
      </c>
      <c r="J11" s="22">
        <v>36</v>
      </c>
    </row>
    <row r="12" spans="1:10" x14ac:dyDescent="0.3">
      <c r="A12" s="12" t="s">
        <v>24</v>
      </c>
      <c r="B12" s="40">
        <f>2/37</f>
        <v>5.4054054054054057E-2</v>
      </c>
      <c r="C12" s="40">
        <f>6/37</f>
        <v>0.16216216216216217</v>
      </c>
      <c r="D12" s="40">
        <f>COUNTIFS('L2'!B7:B27,3,'L2'!C7:C27,3,'L2'!D7:D27,3,'L2'!E7:E27,3,'L2'!F7:F27,3,'L2'!G7:G27,3,'L2'!H7:H27,3)/D11</f>
        <v>0.33333333333333331</v>
      </c>
      <c r="E12" s="40">
        <f>COUNTIFS('L2'!J7:J42,3,'L2'!K7:K42,3,'L2'!L7:L42,3,'L2'!M7:M42,3,'L2'!N7:N42,3,'L2'!O7:O42,3,'L2'!P7:P42,3,'L2'!Q7:Q42,3)/E11</f>
        <v>5.5555555555555552E-2</v>
      </c>
      <c r="F12" s="40">
        <f>COUNTIFS('L2'!T7:T43,3,'L2'!U7:U43,3,'L2'!V7:V43,3,'L2'!W7:W43,3)/F11</f>
        <v>2.7027027027027029E-2</v>
      </c>
      <c r="G12" s="40">
        <f>COUNTIFS('L3'!B7:B42,3,'L3'!C7:C42,3,'L3'!D7:D42,3,'L3'!E7:E42,3,'L3'!F7:F42,3,'L3'!G7:G42,3,'L3'!H7:H42,3)/G11</f>
        <v>0.27777777777777779</v>
      </c>
      <c r="H12" s="40">
        <f>COUNTIFS('L3'!I7:I43,3,'L3'!K7:K43,3,'L3'!L7:L43,3,'L3'!M7:M43,3,'L3'!N7:N43,3,'L3'!O7:O43,3)/H11</f>
        <v>0</v>
      </c>
      <c r="I12" s="40">
        <f>COUNTIFS('L4'!B7:B42,3,'L4'!C7:C42,3)/I11</f>
        <v>0.69444444444444442</v>
      </c>
      <c r="J12" s="41">
        <f>COUNTIFS('L4'!D7:D42,3,'L4'!E7:E42,3)/J11</f>
        <v>0.5</v>
      </c>
    </row>
    <row r="13" spans="1:10" x14ac:dyDescent="0.3">
      <c r="A13" s="14" t="s">
        <v>20</v>
      </c>
      <c r="B13" s="15">
        <v>2.2000000000000002</v>
      </c>
      <c r="C13" s="15">
        <v>2.2432432432432434</v>
      </c>
      <c r="D13" s="15">
        <v>2.33</v>
      </c>
      <c r="E13" s="15">
        <v>2.6354166666666665</v>
      </c>
      <c r="F13" s="15">
        <v>2.0878378378378377</v>
      </c>
      <c r="G13" s="15">
        <v>2.746031746031746</v>
      </c>
      <c r="H13" s="15">
        <v>2.1396396396396398</v>
      </c>
      <c r="I13" s="15">
        <v>2.8333333333333335</v>
      </c>
      <c r="J13" s="23">
        <v>2.7083333333333335</v>
      </c>
    </row>
    <row r="14" spans="1:10" ht="15.75" thickBot="1" x14ac:dyDescent="0.35">
      <c r="A14" s="16" t="s">
        <v>21</v>
      </c>
      <c r="B14" s="42">
        <f>AVERAGE(B13:C13)</f>
        <v>2.2216216216216216</v>
      </c>
      <c r="C14" s="42"/>
      <c r="D14" s="42">
        <f>AVERAGE(D13:F13)</f>
        <v>2.3510848348348348</v>
      </c>
      <c r="E14" s="42"/>
      <c r="F14" s="42"/>
      <c r="G14" s="42">
        <f>AVERAGE(G13:H13)</f>
        <v>2.4428356928356929</v>
      </c>
      <c r="H14" s="42"/>
      <c r="I14" s="42">
        <f>AVERAGE(I13:J13)</f>
        <v>2.7708333333333335</v>
      </c>
      <c r="J14" s="43"/>
    </row>
  </sheetData>
  <mergeCells count="8">
    <mergeCell ref="B14:C14"/>
    <mergeCell ref="D14:F14"/>
    <mergeCell ref="G14:H14"/>
    <mergeCell ref="I14:J14"/>
    <mergeCell ref="B1:C1"/>
    <mergeCell ref="D1:F1"/>
    <mergeCell ref="G1:H1"/>
    <mergeCell ref="I1:J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ColWidth="9" defaultRowHeight="15" x14ac:dyDescent="0.3"/>
  <cols>
    <col min="1" max="1" width="13.875" style="2" customWidth="1"/>
    <col min="2" max="2" width="21.625" style="1" customWidth="1"/>
    <col min="3" max="3" width="18.5" style="1" customWidth="1"/>
    <col min="4" max="4" width="28.125" style="1" customWidth="1"/>
    <col min="5" max="5" width="18.5" style="1" customWidth="1"/>
    <col min="6" max="6" width="22.125" style="1" customWidth="1"/>
    <col min="7" max="7" width="17.875" style="1" customWidth="1"/>
    <col min="8" max="8" width="19.25" style="1" customWidth="1"/>
    <col min="9" max="9" width="20.125" style="1" customWidth="1"/>
    <col min="10" max="16384" width="9" style="1"/>
  </cols>
  <sheetData>
    <row r="1" spans="1:9" ht="18.75" x14ac:dyDescent="0.3">
      <c r="A1" s="51" t="s">
        <v>50</v>
      </c>
      <c r="B1" s="51"/>
      <c r="C1" s="51"/>
      <c r="D1" s="51"/>
      <c r="E1" s="51"/>
      <c r="F1" s="51"/>
      <c r="G1" s="51"/>
      <c r="H1" s="51"/>
      <c r="I1" s="51"/>
    </row>
    <row r="2" spans="1:9" ht="15.75" customHeight="1" x14ac:dyDescent="0.3">
      <c r="A2" s="47" t="s">
        <v>22</v>
      </c>
      <c r="B2" s="48" t="s">
        <v>59</v>
      </c>
      <c r="C2" s="49"/>
      <c r="D2" s="49"/>
      <c r="E2" s="49"/>
      <c r="F2" s="49"/>
      <c r="G2" s="49"/>
      <c r="H2" s="49"/>
      <c r="I2" s="50"/>
    </row>
    <row r="3" spans="1:9" ht="55.5" customHeight="1" x14ac:dyDescent="0.3">
      <c r="A3" s="47"/>
      <c r="B3" s="52" t="s">
        <v>60</v>
      </c>
      <c r="C3" s="53"/>
      <c r="D3" s="53"/>
      <c r="E3" s="53"/>
      <c r="F3" s="54"/>
      <c r="G3" s="52" t="s">
        <v>61</v>
      </c>
      <c r="H3" s="53"/>
      <c r="I3" s="54"/>
    </row>
    <row r="4" spans="1:9" ht="28.5" x14ac:dyDescent="0.3">
      <c r="A4" s="30" t="s">
        <v>12</v>
      </c>
      <c r="B4" s="31" t="s">
        <v>51</v>
      </c>
      <c r="C4" s="31" t="s">
        <v>52</v>
      </c>
      <c r="D4" s="31" t="s">
        <v>53</v>
      </c>
      <c r="E4" s="31" t="s">
        <v>54</v>
      </c>
      <c r="F4" s="31" t="s">
        <v>55</v>
      </c>
      <c r="G4" s="31" t="s">
        <v>56</v>
      </c>
      <c r="H4" s="31" t="s">
        <v>57</v>
      </c>
      <c r="I4" s="32" t="s">
        <v>58</v>
      </c>
    </row>
    <row r="5" spans="1:9" x14ac:dyDescent="0.3">
      <c r="A5" s="30" t="s">
        <v>23</v>
      </c>
      <c r="B5" s="31">
        <v>37</v>
      </c>
      <c r="C5" s="31">
        <v>37</v>
      </c>
      <c r="D5" s="31">
        <v>37</v>
      </c>
      <c r="E5" s="31">
        <v>37</v>
      </c>
      <c r="F5" s="31">
        <v>37</v>
      </c>
      <c r="G5" s="31">
        <v>37</v>
      </c>
      <c r="H5" s="31">
        <v>37</v>
      </c>
      <c r="I5" s="31">
        <v>37</v>
      </c>
    </row>
    <row r="6" spans="1:9" x14ac:dyDescent="0.3">
      <c r="A6" s="3">
        <v>1</v>
      </c>
      <c r="B6" s="33">
        <v>2</v>
      </c>
      <c r="C6" s="33">
        <v>2</v>
      </c>
      <c r="D6" s="33">
        <v>2</v>
      </c>
      <c r="E6" s="33">
        <v>2</v>
      </c>
      <c r="F6" s="34">
        <v>2</v>
      </c>
      <c r="G6" s="33">
        <v>2</v>
      </c>
      <c r="H6" s="33">
        <v>2</v>
      </c>
      <c r="I6" s="33">
        <v>2</v>
      </c>
    </row>
    <row r="7" spans="1:9" x14ac:dyDescent="0.3">
      <c r="A7" s="3">
        <v>2</v>
      </c>
      <c r="B7" s="33">
        <v>3</v>
      </c>
      <c r="C7" s="33">
        <v>3</v>
      </c>
      <c r="D7" s="33">
        <v>3</v>
      </c>
      <c r="E7" s="33">
        <v>3</v>
      </c>
      <c r="F7" s="34">
        <v>3</v>
      </c>
      <c r="G7" s="33">
        <v>3</v>
      </c>
      <c r="H7" s="33">
        <v>3</v>
      </c>
      <c r="I7" s="33">
        <v>3</v>
      </c>
    </row>
    <row r="8" spans="1:9" x14ac:dyDescent="0.3">
      <c r="A8" s="3">
        <v>3</v>
      </c>
      <c r="B8" s="33">
        <v>2</v>
      </c>
      <c r="C8" s="33">
        <v>2</v>
      </c>
      <c r="D8" s="33">
        <v>2</v>
      </c>
      <c r="E8" s="33">
        <v>2</v>
      </c>
      <c r="F8" s="34">
        <v>3</v>
      </c>
      <c r="G8" s="33">
        <v>2</v>
      </c>
      <c r="H8" s="33">
        <v>3</v>
      </c>
      <c r="I8" s="33">
        <v>2</v>
      </c>
    </row>
    <row r="9" spans="1:9" x14ac:dyDescent="0.3">
      <c r="A9" s="3">
        <v>4</v>
      </c>
      <c r="B9" s="33">
        <v>2</v>
      </c>
      <c r="C9" s="33">
        <v>2</v>
      </c>
      <c r="D9" s="33">
        <v>2</v>
      </c>
      <c r="E9" s="33">
        <v>2</v>
      </c>
      <c r="F9" s="34">
        <v>2</v>
      </c>
      <c r="G9" s="33">
        <v>2</v>
      </c>
      <c r="H9" s="33">
        <v>2</v>
      </c>
      <c r="I9" s="33">
        <v>2</v>
      </c>
    </row>
    <row r="10" spans="1:9" x14ac:dyDescent="0.3">
      <c r="A10" s="3">
        <v>5</v>
      </c>
      <c r="B10" s="33">
        <v>2</v>
      </c>
      <c r="C10" s="33">
        <v>3</v>
      </c>
      <c r="D10" s="33">
        <v>3</v>
      </c>
      <c r="E10" s="33">
        <v>2</v>
      </c>
      <c r="F10" s="34">
        <v>2</v>
      </c>
      <c r="G10" s="33">
        <v>2</v>
      </c>
      <c r="H10" s="33">
        <v>3</v>
      </c>
      <c r="I10" s="33">
        <v>3</v>
      </c>
    </row>
    <row r="11" spans="1:9" x14ac:dyDescent="0.3">
      <c r="A11" s="3">
        <v>6</v>
      </c>
      <c r="B11" s="33">
        <v>2</v>
      </c>
      <c r="C11" s="33">
        <v>3</v>
      </c>
      <c r="D11" s="33">
        <v>3</v>
      </c>
      <c r="E11" s="33">
        <v>3</v>
      </c>
      <c r="F11" s="34">
        <v>2</v>
      </c>
      <c r="G11" s="33">
        <v>2</v>
      </c>
      <c r="H11" s="33">
        <v>2</v>
      </c>
      <c r="I11" s="33">
        <v>2</v>
      </c>
    </row>
    <row r="12" spans="1:9" x14ac:dyDescent="0.3">
      <c r="A12" s="3">
        <v>7</v>
      </c>
      <c r="B12" s="33">
        <v>2</v>
      </c>
      <c r="C12" s="33">
        <v>3</v>
      </c>
      <c r="D12" s="33">
        <v>2</v>
      </c>
      <c r="E12" s="33">
        <v>3</v>
      </c>
      <c r="F12" s="34">
        <v>3</v>
      </c>
      <c r="G12" s="33">
        <v>2</v>
      </c>
      <c r="H12" s="33">
        <v>2</v>
      </c>
      <c r="I12" s="33">
        <v>2</v>
      </c>
    </row>
    <row r="13" spans="1:9" x14ac:dyDescent="0.3">
      <c r="A13" s="3">
        <v>8</v>
      </c>
      <c r="B13" s="33">
        <v>2</v>
      </c>
      <c r="C13" s="33">
        <v>2</v>
      </c>
      <c r="D13" s="33">
        <v>2</v>
      </c>
      <c r="E13" s="33">
        <v>2</v>
      </c>
      <c r="F13" s="34">
        <v>2</v>
      </c>
      <c r="G13" s="33">
        <v>2</v>
      </c>
      <c r="H13" s="33">
        <v>2</v>
      </c>
      <c r="I13" s="33">
        <v>2</v>
      </c>
    </row>
    <row r="14" spans="1:9" x14ac:dyDescent="0.3">
      <c r="A14" s="3">
        <v>9</v>
      </c>
      <c r="B14" s="33">
        <v>3</v>
      </c>
      <c r="C14" s="33">
        <v>2</v>
      </c>
      <c r="D14" s="33">
        <v>2</v>
      </c>
      <c r="E14" s="33">
        <v>2</v>
      </c>
      <c r="F14" s="34">
        <v>2</v>
      </c>
      <c r="G14" s="33">
        <v>3</v>
      </c>
      <c r="H14" s="33">
        <v>3</v>
      </c>
      <c r="I14" s="33">
        <v>3</v>
      </c>
    </row>
    <row r="15" spans="1:9" x14ac:dyDescent="0.3">
      <c r="A15" s="3">
        <v>10</v>
      </c>
      <c r="B15" s="33">
        <v>3</v>
      </c>
      <c r="C15" s="33">
        <v>2</v>
      </c>
      <c r="D15" s="33">
        <v>2</v>
      </c>
      <c r="E15" s="33">
        <v>2</v>
      </c>
      <c r="F15" s="34">
        <v>2</v>
      </c>
      <c r="G15" s="33">
        <v>2</v>
      </c>
      <c r="H15" s="33">
        <v>2</v>
      </c>
      <c r="I15" s="33">
        <v>2</v>
      </c>
    </row>
    <row r="16" spans="1:9" x14ac:dyDescent="0.3">
      <c r="A16" s="3">
        <v>11</v>
      </c>
      <c r="B16" s="33">
        <v>2</v>
      </c>
      <c r="C16" s="33">
        <v>2</v>
      </c>
      <c r="D16" s="33">
        <v>2</v>
      </c>
      <c r="E16" s="33">
        <v>2</v>
      </c>
      <c r="F16" s="34">
        <v>2</v>
      </c>
      <c r="G16" s="33">
        <v>2</v>
      </c>
      <c r="H16" s="33">
        <v>2</v>
      </c>
      <c r="I16" s="33">
        <v>2</v>
      </c>
    </row>
    <row r="17" spans="1:9" x14ac:dyDescent="0.3">
      <c r="A17" s="3">
        <v>12</v>
      </c>
      <c r="B17" s="33">
        <v>2</v>
      </c>
      <c r="C17" s="33">
        <v>2</v>
      </c>
      <c r="D17" s="33">
        <v>2</v>
      </c>
      <c r="E17" s="33">
        <v>2</v>
      </c>
      <c r="F17" s="34">
        <v>2</v>
      </c>
      <c r="G17" s="33">
        <v>2</v>
      </c>
      <c r="H17" s="33">
        <v>2</v>
      </c>
      <c r="I17" s="33">
        <v>2</v>
      </c>
    </row>
    <row r="18" spans="1:9" x14ac:dyDescent="0.3">
      <c r="A18" s="3">
        <v>13</v>
      </c>
      <c r="B18" s="33">
        <v>2</v>
      </c>
      <c r="C18" s="33">
        <v>2</v>
      </c>
      <c r="D18" s="33">
        <v>3</v>
      </c>
      <c r="E18" s="33">
        <v>2</v>
      </c>
      <c r="F18" s="34">
        <v>2</v>
      </c>
      <c r="G18" s="33">
        <v>3</v>
      </c>
      <c r="H18" s="33">
        <v>2</v>
      </c>
      <c r="I18" s="33">
        <v>3</v>
      </c>
    </row>
    <row r="19" spans="1:9" x14ac:dyDescent="0.3">
      <c r="A19" s="3">
        <v>14</v>
      </c>
      <c r="B19" s="33">
        <v>3</v>
      </c>
      <c r="C19" s="33">
        <v>2</v>
      </c>
      <c r="D19" s="33">
        <v>3</v>
      </c>
      <c r="E19" s="33">
        <v>3</v>
      </c>
      <c r="F19" s="34">
        <v>2</v>
      </c>
      <c r="G19" s="33">
        <v>2</v>
      </c>
      <c r="H19" s="33">
        <v>3</v>
      </c>
      <c r="I19" s="33">
        <v>3</v>
      </c>
    </row>
    <row r="20" spans="1:9" x14ac:dyDescent="0.3">
      <c r="A20" s="3">
        <v>15</v>
      </c>
      <c r="B20" s="33">
        <v>3</v>
      </c>
      <c r="C20" s="33">
        <v>3</v>
      </c>
      <c r="D20" s="33">
        <v>3</v>
      </c>
      <c r="E20" s="33">
        <v>3</v>
      </c>
      <c r="F20" s="34">
        <v>3</v>
      </c>
      <c r="G20" s="33">
        <v>3</v>
      </c>
      <c r="H20" s="33">
        <v>3</v>
      </c>
      <c r="I20" s="33">
        <v>3</v>
      </c>
    </row>
    <row r="21" spans="1:9" x14ac:dyDescent="0.3">
      <c r="A21" s="3">
        <v>16</v>
      </c>
      <c r="B21" s="33">
        <v>2</v>
      </c>
      <c r="C21" s="33">
        <v>2</v>
      </c>
      <c r="D21" s="33">
        <v>2</v>
      </c>
      <c r="E21" s="33">
        <v>2</v>
      </c>
      <c r="F21" s="34">
        <v>2</v>
      </c>
      <c r="G21" s="33">
        <v>3</v>
      </c>
      <c r="H21" s="33">
        <v>3</v>
      </c>
      <c r="I21" s="33">
        <v>3</v>
      </c>
    </row>
    <row r="22" spans="1:9" x14ac:dyDescent="0.3">
      <c r="A22" s="3">
        <v>17</v>
      </c>
      <c r="B22" s="33">
        <v>2</v>
      </c>
      <c r="C22" s="33">
        <v>2</v>
      </c>
      <c r="D22" s="33">
        <v>2</v>
      </c>
      <c r="E22" s="33">
        <v>3</v>
      </c>
      <c r="F22" s="34">
        <v>2</v>
      </c>
      <c r="G22" s="33">
        <v>2</v>
      </c>
      <c r="H22" s="33">
        <v>2</v>
      </c>
      <c r="I22" s="33">
        <v>2</v>
      </c>
    </row>
    <row r="23" spans="1:9" x14ac:dyDescent="0.3">
      <c r="A23" s="3">
        <v>18</v>
      </c>
      <c r="B23" s="33">
        <v>2</v>
      </c>
      <c r="C23" s="33">
        <v>2</v>
      </c>
      <c r="D23" s="33">
        <v>3</v>
      </c>
      <c r="E23" s="33">
        <v>2</v>
      </c>
      <c r="F23" s="34">
        <v>2</v>
      </c>
      <c r="G23" s="33">
        <v>2</v>
      </c>
      <c r="H23" s="33">
        <v>2</v>
      </c>
      <c r="I23" s="33">
        <v>2</v>
      </c>
    </row>
    <row r="24" spans="1:9" x14ac:dyDescent="0.3">
      <c r="A24" s="3">
        <v>19</v>
      </c>
      <c r="B24" s="33">
        <v>2</v>
      </c>
      <c r="C24" s="33">
        <v>2</v>
      </c>
      <c r="D24" s="33">
        <v>2</v>
      </c>
      <c r="E24" s="33">
        <v>2</v>
      </c>
      <c r="F24" s="34">
        <v>2</v>
      </c>
      <c r="G24" s="33">
        <v>2</v>
      </c>
      <c r="H24" s="33">
        <v>2</v>
      </c>
      <c r="I24" s="33">
        <v>2</v>
      </c>
    </row>
    <row r="25" spans="1:9" x14ac:dyDescent="0.3">
      <c r="A25" s="3">
        <v>20</v>
      </c>
      <c r="B25" s="33">
        <v>2</v>
      </c>
      <c r="C25" s="33">
        <v>2</v>
      </c>
      <c r="D25" s="33">
        <v>2</v>
      </c>
      <c r="E25" s="33">
        <v>2</v>
      </c>
      <c r="F25" s="34">
        <v>2</v>
      </c>
      <c r="G25" s="33">
        <v>2</v>
      </c>
      <c r="H25" s="33">
        <v>2</v>
      </c>
      <c r="I25" s="33">
        <v>2</v>
      </c>
    </row>
    <row r="26" spans="1:9" x14ac:dyDescent="0.3">
      <c r="A26" s="3">
        <v>21</v>
      </c>
      <c r="B26" s="33">
        <v>2</v>
      </c>
      <c r="C26" s="33">
        <v>2</v>
      </c>
      <c r="D26" s="33">
        <v>2</v>
      </c>
      <c r="E26" s="33">
        <v>2</v>
      </c>
      <c r="F26" s="34">
        <v>3</v>
      </c>
      <c r="G26" s="33">
        <v>2</v>
      </c>
      <c r="H26" s="33">
        <v>2</v>
      </c>
      <c r="I26" s="33">
        <v>2</v>
      </c>
    </row>
    <row r="27" spans="1:9" x14ac:dyDescent="0.3">
      <c r="A27" s="3">
        <v>22</v>
      </c>
      <c r="B27" s="33">
        <v>2</v>
      </c>
      <c r="C27" s="33">
        <v>2</v>
      </c>
      <c r="D27" s="33">
        <v>2</v>
      </c>
      <c r="E27" s="33">
        <v>1</v>
      </c>
      <c r="F27" s="34">
        <v>2</v>
      </c>
      <c r="G27" s="33">
        <v>2</v>
      </c>
      <c r="H27" s="33">
        <v>2</v>
      </c>
      <c r="I27" s="33">
        <v>2</v>
      </c>
    </row>
    <row r="28" spans="1:9" x14ac:dyDescent="0.3">
      <c r="A28" s="3">
        <v>23</v>
      </c>
      <c r="B28" s="33">
        <v>2</v>
      </c>
      <c r="C28" s="33">
        <v>3</v>
      </c>
      <c r="D28" s="33">
        <v>2</v>
      </c>
      <c r="E28" s="33">
        <v>2</v>
      </c>
      <c r="F28" s="34">
        <v>3</v>
      </c>
      <c r="G28" s="33">
        <v>2</v>
      </c>
      <c r="H28" s="33">
        <v>2</v>
      </c>
      <c r="I28" s="33">
        <v>2</v>
      </c>
    </row>
    <row r="29" spans="1:9" x14ac:dyDescent="0.3">
      <c r="A29" s="3">
        <v>24</v>
      </c>
      <c r="B29" s="33">
        <v>2</v>
      </c>
      <c r="C29" s="33">
        <v>2</v>
      </c>
      <c r="D29" s="33">
        <v>2</v>
      </c>
      <c r="E29" s="33">
        <v>3</v>
      </c>
      <c r="F29" s="34">
        <v>2</v>
      </c>
      <c r="G29" s="33">
        <v>2</v>
      </c>
      <c r="H29" s="33">
        <v>2</v>
      </c>
      <c r="I29" s="33">
        <v>2</v>
      </c>
    </row>
    <row r="30" spans="1:9" x14ac:dyDescent="0.3">
      <c r="A30" s="3">
        <v>25</v>
      </c>
      <c r="B30" s="33">
        <v>2</v>
      </c>
      <c r="C30" s="33">
        <v>2</v>
      </c>
      <c r="D30" s="33">
        <v>2</v>
      </c>
      <c r="E30" s="33">
        <v>2</v>
      </c>
      <c r="F30" s="34">
        <v>2</v>
      </c>
      <c r="G30" s="33">
        <v>2</v>
      </c>
      <c r="H30" s="33">
        <v>2</v>
      </c>
      <c r="I30" s="33">
        <v>2</v>
      </c>
    </row>
    <row r="31" spans="1:9" x14ac:dyDescent="0.3">
      <c r="A31" s="3">
        <v>26</v>
      </c>
      <c r="B31" s="33">
        <v>3</v>
      </c>
      <c r="C31" s="33">
        <v>3</v>
      </c>
      <c r="D31" s="33">
        <v>2</v>
      </c>
      <c r="E31" s="33">
        <v>3</v>
      </c>
      <c r="F31" s="34">
        <v>3</v>
      </c>
      <c r="G31" s="33">
        <v>3</v>
      </c>
      <c r="H31" s="33">
        <v>3</v>
      </c>
      <c r="I31" s="33">
        <v>3</v>
      </c>
    </row>
    <row r="32" spans="1:9" x14ac:dyDescent="0.3">
      <c r="A32" s="3">
        <v>27</v>
      </c>
      <c r="B32" s="33">
        <v>2</v>
      </c>
      <c r="C32" s="33">
        <v>2</v>
      </c>
      <c r="D32" s="33">
        <v>2</v>
      </c>
      <c r="E32" s="33">
        <v>2</v>
      </c>
      <c r="F32" s="34">
        <v>2</v>
      </c>
      <c r="G32" s="33">
        <v>2</v>
      </c>
      <c r="H32" s="33">
        <v>2</v>
      </c>
      <c r="I32" s="33">
        <v>2</v>
      </c>
    </row>
    <row r="33" spans="1:9" x14ac:dyDescent="0.3">
      <c r="A33" s="3">
        <v>28</v>
      </c>
      <c r="B33" s="33">
        <v>2</v>
      </c>
      <c r="C33" s="33">
        <v>2</v>
      </c>
      <c r="D33" s="33">
        <v>2</v>
      </c>
      <c r="E33" s="33">
        <v>2</v>
      </c>
      <c r="F33" s="34">
        <v>2</v>
      </c>
      <c r="G33" s="33">
        <v>2</v>
      </c>
      <c r="H33" s="33">
        <v>2</v>
      </c>
      <c r="I33" s="33">
        <v>2</v>
      </c>
    </row>
    <row r="34" spans="1:9" x14ac:dyDescent="0.3">
      <c r="A34" s="3">
        <v>29</v>
      </c>
      <c r="B34" s="33">
        <v>1</v>
      </c>
      <c r="C34" s="33">
        <v>2</v>
      </c>
      <c r="D34" s="33">
        <v>1</v>
      </c>
      <c r="E34" s="33">
        <v>1</v>
      </c>
      <c r="F34" s="34">
        <v>2</v>
      </c>
      <c r="G34" s="33">
        <v>1</v>
      </c>
      <c r="H34" s="33">
        <v>2</v>
      </c>
      <c r="I34" s="33">
        <v>1</v>
      </c>
    </row>
    <row r="35" spans="1:9" x14ac:dyDescent="0.3">
      <c r="A35" s="3">
        <v>30</v>
      </c>
      <c r="B35" s="33">
        <v>2</v>
      </c>
      <c r="C35" s="33">
        <v>2</v>
      </c>
      <c r="D35" s="33">
        <v>2</v>
      </c>
      <c r="E35" s="33">
        <v>2</v>
      </c>
      <c r="F35" s="34">
        <v>2</v>
      </c>
      <c r="G35" s="33">
        <v>3</v>
      </c>
      <c r="H35" s="33">
        <v>2</v>
      </c>
      <c r="I35" s="33">
        <v>2</v>
      </c>
    </row>
    <row r="36" spans="1:9" x14ac:dyDescent="0.3">
      <c r="A36" s="3">
        <v>31</v>
      </c>
      <c r="B36" s="33">
        <v>2</v>
      </c>
      <c r="C36" s="33">
        <v>3</v>
      </c>
      <c r="D36" s="33">
        <v>3</v>
      </c>
      <c r="E36" s="33">
        <v>2</v>
      </c>
      <c r="F36" s="34">
        <v>3</v>
      </c>
      <c r="G36" s="33">
        <v>3</v>
      </c>
      <c r="H36" s="33">
        <v>2</v>
      </c>
      <c r="I36" s="33">
        <v>2</v>
      </c>
    </row>
    <row r="37" spans="1:9" x14ac:dyDescent="0.3">
      <c r="A37" s="3">
        <v>32</v>
      </c>
      <c r="B37" s="33">
        <v>2</v>
      </c>
      <c r="C37" s="33">
        <v>2</v>
      </c>
      <c r="D37" s="33">
        <v>2</v>
      </c>
      <c r="E37" s="33">
        <v>2</v>
      </c>
      <c r="F37" s="34">
        <v>2</v>
      </c>
      <c r="G37" s="33">
        <v>2</v>
      </c>
      <c r="H37" s="33">
        <v>2</v>
      </c>
      <c r="I37" s="33">
        <v>2</v>
      </c>
    </row>
    <row r="38" spans="1:9" x14ac:dyDescent="0.3">
      <c r="A38" s="3">
        <v>33</v>
      </c>
      <c r="B38" s="33">
        <v>2</v>
      </c>
      <c r="C38" s="33">
        <v>2</v>
      </c>
      <c r="D38" s="33">
        <v>3</v>
      </c>
      <c r="E38" s="33">
        <v>3</v>
      </c>
      <c r="F38" s="34">
        <v>3</v>
      </c>
      <c r="G38" s="33">
        <v>3</v>
      </c>
      <c r="H38" s="33">
        <v>2</v>
      </c>
      <c r="I38" s="33">
        <v>3</v>
      </c>
    </row>
    <row r="39" spans="1:9" x14ac:dyDescent="0.3">
      <c r="A39" s="3">
        <v>34</v>
      </c>
      <c r="B39" s="33">
        <v>2</v>
      </c>
      <c r="C39" s="33">
        <v>2</v>
      </c>
      <c r="D39" s="33">
        <v>2</v>
      </c>
      <c r="E39" s="33">
        <v>2</v>
      </c>
      <c r="F39" s="34">
        <v>2</v>
      </c>
      <c r="G39" s="33">
        <v>2</v>
      </c>
      <c r="H39" s="33">
        <v>2</v>
      </c>
      <c r="I39" s="33">
        <v>2</v>
      </c>
    </row>
    <row r="40" spans="1:9" x14ac:dyDescent="0.3">
      <c r="A40" s="3">
        <v>35</v>
      </c>
      <c r="B40" s="33">
        <v>2</v>
      </c>
      <c r="C40" s="33">
        <v>2</v>
      </c>
      <c r="D40" s="33">
        <v>2</v>
      </c>
      <c r="E40" s="33">
        <v>2</v>
      </c>
      <c r="F40" s="34">
        <v>2</v>
      </c>
      <c r="G40" s="33">
        <v>2</v>
      </c>
      <c r="H40" s="33">
        <v>2</v>
      </c>
      <c r="I40" s="33">
        <v>2</v>
      </c>
    </row>
    <row r="41" spans="1:9" x14ac:dyDescent="0.3">
      <c r="A41" s="3">
        <v>36</v>
      </c>
      <c r="B41" s="33">
        <v>2</v>
      </c>
      <c r="C41" s="33">
        <v>1</v>
      </c>
      <c r="D41" s="33">
        <v>1</v>
      </c>
      <c r="E41" s="33">
        <v>2</v>
      </c>
      <c r="F41" s="34">
        <v>2</v>
      </c>
      <c r="G41" s="33">
        <v>2</v>
      </c>
      <c r="H41" s="33">
        <v>2</v>
      </c>
      <c r="I41" s="33">
        <v>2</v>
      </c>
    </row>
    <row r="42" spans="1:9" x14ac:dyDescent="0.3">
      <c r="A42" s="3">
        <v>37</v>
      </c>
      <c r="B42" s="33">
        <v>3</v>
      </c>
      <c r="C42" s="33">
        <v>2</v>
      </c>
      <c r="D42" s="33">
        <v>2</v>
      </c>
      <c r="E42" s="33">
        <v>3</v>
      </c>
      <c r="F42" s="34">
        <v>2</v>
      </c>
      <c r="G42" s="33">
        <v>3</v>
      </c>
      <c r="H42" s="33">
        <v>3</v>
      </c>
      <c r="I42" s="33">
        <v>3</v>
      </c>
    </row>
    <row r="43" spans="1:9" x14ac:dyDescent="0.3">
      <c r="A43" s="4" t="s">
        <v>13</v>
      </c>
      <c r="B43" s="5">
        <f>COUNTIF(B$6:B$42,3)</f>
        <v>7</v>
      </c>
      <c r="C43" s="5">
        <f t="shared" ref="C43:I43" si="0">COUNTIF(C$6:C$42,3)</f>
        <v>8</v>
      </c>
      <c r="D43" s="5">
        <f t="shared" si="0"/>
        <v>9</v>
      </c>
      <c r="E43" s="5">
        <f t="shared" si="0"/>
        <v>10</v>
      </c>
      <c r="F43" s="5">
        <f t="shared" si="0"/>
        <v>9</v>
      </c>
      <c r="G43" s="5">
        <f t="shared" si="0"/>
        <v>10</v>
      </c>
      <c r="H43" s="5">
        <f t="shared" si="0"/>
        <v>9</v>
      </c>
      <c r="I43" s="5">
        <f t="shared" si="0"/>
        <v>10</v>
      </c>
    </row>
    <row r="44" spans="1:9" x14ac:dyDescent="0.3">
      <c r="A44" s="4" t="s">
        <v>14</v>
      </c>
      <c r="B44" s="5">
        <f>COUNTIF(B$6:B$42,2)</f>
        <v>29</v>
      </c>
      <c r="C44" s="5">
        <f t="shared" ref="C44:I44" si="1">COUNTIF(C$6:C$42,2)</f>
        <v>28</v>
      </c>
      <c r="D44" s="5">
        <f t="shared" si="1"/>
        <v>26</v>
      </c>
      <c r="E44" s="5">
        <f t="shared" si="1"/>
        <v>25</v>
      </c>
      <c r="F44" s="5">
        <f t="shared" si="1"/>
        <v>28</v>
      </c>
      <c r="G44" s="5">
        <f t="shared" si="1"/>
        <v>26</v>
      </c>
      <c r="H44" s="5">
        <f t="shared" si="1"/>
        <v>28</v>
      </c>
      <c r="I44" s="5">
        <f t="shared" si="1"/>
        <v>26</v>
      </c>
    </row>
    <row r="45" spans="1:9" x14ac:dyDescent="0.3">
      <c r="A45" s="4" t="s">
        <v>15</v>
      </c>
      <c r="B45" s="5">
        <f>COUNTIF(B$6:B$42,1)</f>
        <v>1</v>
      </c>
      <c r="C45" s="5">
        <f t="shared" ref="C45:I45" si="2">COUNTIF(C$6:C$42,1)</f>
        <v>1</v>
      </c>
      <c r="D45" s="5">
        <f t="shared" si="2"/>
        <v>2</v>
      </c>
      <c r="E45" s="5">
        <f t="shared" si="2"/>
        <v>2</v>
      </c>
      <c r="F45" s="5">
        <f t="shared" si="2"/>
        <v>0</v>
      </c>
      <c r="G45" s="5">
        <f t="shared" si="2"/>
        <v>1</v>
      </c>
      <c r="H45" s="5">
        <f t="shared" si="2"/>
        <v>0</v>
      </c>
      <c r="I45" s="5">
        <f t="shared" si="2"/>
        <v>1</v>
      </c>
    </row>
    <row r="46" spans="1:9" x14ac:dyDescent="0.3">
      <c r="A46" s="6" t="s">
        <v>16</v>
      </c>
      <c r="B46" s="6">
        <f>SUM(B6:B42)</f>
        <v>80</v>
      </c>
      <c r="C46" s="6">
        <f t="shared" ref="C46:F46" si="3">SUM(C6:C42)</f>
        <v>81</v>
      </c>
      <c r="D46" s="6">
        <f t="shared" si="3"/>
        <v>81</v>
      </c>
      <c r="E46" s="6">
        <f t="shared" si="3"/>
        <v>82</v>
      </c>
      <c r="F46" s="6">
        <f t="shared" si="3"/>
        <v>83</v>
      </c>
      <c r="G46" s="6">
        <f t="shared" ref="G46:I46" si="4">SUM(G6:G42)</f>
        <v>83</v>
      </c>
      <c r="H46" s="6">
        <f t="shared" si="4"/>
        <v>83</v>
      </c>
      <c r="I46" s="6">
        <f t="shared" si="4"/>
        <v>83</v>
      </c>
    </row>
    <row r="47" spans="1:9" x14ac:dyDescent="0.3">
      <c r="A47" s="6" t="s">
        <v>17</v>
      </c>
      <c r="B47" s="7">
        <f>AVERAGE(B6:B42)</f>
        <v>2.1621621621621623</v>
      </c>
      <c r="C47" s="7">
        <f t="shared" ref="C47:F47" si="5">AVERAGE(C6:C42)</f>
        <v>2.189189189189189</v>
      </c>
      <c r="D47" s="7">
        <f t="shared" si="5"/>
        <v>2.189189189189189</v>
      </c>
      <c r="E47" s="7">
        <f t="shared" si="5"/>
        <v>2.2162162162162162</v>
      </c>
      <c r="F47" s="7">
        <f t="shared" si="5"/>
        <v>2.2432432432432434</v>
      </c>
      <c r="G47" s="7">
        <f t="shared" ref="G47:I47" si="6">AVERAGE(G6:G42)</f>
        <v>2.2432432432432434</v>
      </c>
      <c r="H47" s="7">
        <f t="shared" si="6"/>
        <v>2.2432432432432434</v>
      </c>
      <c r="I47" s="7">
        <f t="shared" si="6"/>
        <v>2.2432432432432434</v>
      </c>
    </row>
    <row r="48" spans="1:9" x14ac:dyDescent="0.3">
      <c r="A48" s="6" t="s">
        <v>18</v>
      </c>
      <c r="B48" s="55">
        <f>AVERAGE(B6:F42)</f>
        <v>2.2000000000000002</v>
      </c>
      <c r="C48" s="56"/>
      <c r="D48" s="56"/>
      <c r="E48" s="56"/>
      <c r="F48" s="56"/>
      <c r="G48" s="57">
        <f>AVERAGE(G6:I42)</f>
        <v>2.2432432432432434</v>
      </c>
      <c r="H48" s="58"/>
      <c r="I48" s="59"/>
    </row>
    <row r="49" spans="1:9" ht="16.5" customHeight="1" x14ac:dyDescent="0.3">
      <c r="A49" s="46" t="s">
        <v>19</v>
      </c>
      <c r="B49" s="46"/>
      <c r="C49" s="46"/>
      <c r="D49" s="46"/>
      <c r="E49" s="46"/>
      <c r="F49" s="46"/>
      <c r="G49" s="46"/>
      <c r="H49" s="46"/>
      <c r="I49" s="46"/>
    </row>
  </sheetData>
  <mergeCells count="8">
    <mergeCell ref="A49:I49"/>
    <mergeCell ref="A2:A3"/>
    <mergeCell ref="B2:I2"/>
    <mergeCell ref="A1:I1"/>
    <mergeCell ref="B3:F3"/>
    <mergeCell ref="G3:I3"/>
    <mergeCell ref="B48:F48"/>
    <mergeCell ref="G48:I4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60" zoomScaleNormal="60" workbookViewId="0">
      <selection activeCell="O43" sqref="O43"/>
    </sheetView>
  </sheetViews>
  <sheetFormatPr defaultColWidth="9" defaultRowHeight="15" x14ac:dyDescent="0.3"/>
  <cols>
    <col min="1" max="1" width="13.625" style="2" bestFit="1" customWidth="1"/>
    <col min="2" max="2" width="15.625" style="1" bestFit="1" customWidth="1"/>
    <col min="3" max="3" width="18.75" style="1" bestFit="1" customWidth="1"/>
    <col min="4" max="4" width="21.25" style="1" bestFit="1" customWidth="1"/>
    <col min="5" max="5" width="15.5" style="1" bestFit="1" customWidth="1"/>
    <col min="6" max="6" width="19.125" style="1" bestFit="1" customWidth="1"/>
    <col min="7" max="7" width="19.375" style="1" customWidth="1"/>
    <col min="8" max="8" width="25.125" style="1" bestFit="1" customWidth="1"/>
    <col min="9" max="9" width="11" style="1" bestFit="1" customWidth="1"/>
    <col min="10" max="10" width="21.75" style="1" customWidth="1"/>
    <col min="11" max="11" width="18.625" style="1" bestFit="1" customWidth="1"/>
    <col min="12" max="12" width="19.125" style="1" bestFit="1" customWidth="1"/>
    <col min="13" max="13" width="24.5" style="1" bestFit="1" customWidth="1"/>
    <col min="14" max="14" width="25.125" style="1" bestFit="1" customWidth="1"/>
    <col min="15" max="15" width="17.375" style="1" bestFit="1" customWidth="1"/>
    <col min="16" max="16" width="29.5" style="1" bestFit="1" customWidth="1"/>
    <col min="17" max="17" width="18.5" style="1" bestFit="1" customWidth="1"/>
    <col min="18" max="19" width="8.125" style="1" bestFit="1" customWidth="1"/>
    <col min="20" max="20" width="16" style="1" bestFit="1" customWidth="1"/>
    <col min="21" max="21" width="24.875" style="1" customWidth="1"/>
    <col min="22" max="22" width="16.625" style="1" bestFit="1" customWidth="1"/>
    <col min="23" max="23" width="16.875" style="1" bestFit="1" customWidth="1"/>
    <col min="24" max="16384" width="9" style="1"/>
  </cols>
  <sheetData>
    <row r="1" spans="1:23" s="38" customFormat="1" ht="18.75" x14ac:dyDescent="0.3">
      <c r="A1" s="51" t="s">
        <v>109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38" customFormat="1" ht="15.75" customHeight="1" x14ac:dyDescent="0.3">
      <c r="A2" s="47" t="s">
        <v>22</v>
      </c>
      <c r="B2" s="48" t="s">
        <v>62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s="38" customFormat="1" ht="16.5" customHeight="1" x14ac:dyDescent="0.3">
      <c r="A3" s="47"/>
      <c r="B3" s="47" t="s">
        <v>63</v>
      </c>
      <c r="C3" s="47"/>
      <c r="D3" s="47"/>
      <c r="E3" s="47"/>
      <c r="F3" s="47"/>
      <c r="G3" s="47"/>
      <c r="H3" s="47"/>
      <c r="I3" s="47" t="s">
        <v>64</v>
      </c>
      <c r="J3" s="47"/>
      <c r="K3" s="47"/>
      <c r="L3" s="47"/>
      <c r="M3" s="47"/>
      <c r="N3" s="47"/>
      <c r="O3" s="47"/>
      <c r="P3" s="47"/>
      <c r="Q3" s="47"/>
      <c r="R3" s="47" t="s">
        <v>65</v>
      </c>
      <c r="S3" s="47"/>
      <c r="T3" s="47"/>
      <c r="U3" s="47"/>
      <c r="V3" s="47"/>
      <c r="W3" s="47"/>
    </row>
    <row r="4" spans="1:23" s="38" customFormat="1" ht="32.25" customHeight="1" x14ac:dyDescent="0.3">
      <c r="A4" s="64" t="s">
        <v>12</v>
      </c>
      <c r="B4" s="64" t="s">
        <v>66</v>
      </c>
      <c r="C4" s="64" t="s">
        <v>67</v>
      </c>
      <c r="D4" s="64" t="s">
        <v>68</v>
      </c>
      <c r="E4" s="64" t="s">
        <v>69</v>
      </c>
      <c r="F4" s="64" t="s">
        <v>70</v>
      </c>
      <c r="G4" s="64" t="s">
        <v>71</v>
      </c>
      <c r="H4" s="64" t="s">
        <v>72</v>
      </c>
      <c r="I4" s="64" t="s">
        <v>12</v>
      </c>
      <c r="J4" s="64" t="s">
        <v>73</v>
      </c>
      <c r="K4" s="64" t="s">
        <v>74</v>
      </c>
      <c r="L4" s="64" t="s">
        <v>84</v>
      </c>
      <c r="M4" s="64" t="s">
        <v>83</v>
      </c>
      <c r="N4" s="64" t="s">
        <v>82</v>
      </c>
      <c r="O4" s="64" t="s">
        <v>75</v>
      </c>
      <c r="P4" s="64" t="s">
        <v>76</v>
      </c>
      <c r="Q4" s="64" t="s">
        <v>77</v>
      </c>
      <c r="R4" s="66" t="s">
        <v>12</v>
      </c>
      <c r="S4" s="67"/>
      <c r="T4" s="64" t="s">
        <v>78</v>
      </c>
      <c r="U4" s="64" t="s">
        <v>79</v>
      </c>
      <c r="V4" s="64" t="s">
        <v>80</v>
      </c>
      <c r="W4" s="64" t="s">
        <v>81</v>
      </c>
    </row>
    <row r="5" spans="1:23" s="38" customFormat="1" ht="18" customHeight="1" x14ac:dyDescent="0.3">
      <c r="A5" s="65"/>
      <c r="B5" s="65" t="s">
        <v>39</v>
      </c>
      <c r="C5" s="65" t="s">
        <v>40</v>
      </c>
      <c r="D5" s="65" t="s">
        <v>41</v>
      </c>
      <c r="E5" s="65" t="s">
        <v>42</v>
      </c>
      <c r="F5" s="65" t="s">
        <v>43</v>
      </c>
      <c r="G5" s="65" t="s">
        <v>44</v>
      </c>
      <c r="H5" s="65" t="s">
        <v>45</v>
      </c>
      <c r="I5" s="65"/>
      <c r="J5" s="65"/>
      <c r="K5" s="65"/>
      <c r="L5" s="65"/>
      <c r="M5" s="65"/>
      <c r="N5" s="65"/>
      <c r="O5" s="65" t="s">
        <v>36</v>
      </c>
      <c r="P5" s="65" t="s">
        <v>37</v>
      </c>
      <c r="Q5" s="70" t="s">
        <v>38</v>
      </c>
      <c r="R5" s="68"/>
      <c r="S5" s="69"/>
      <c r="T5" s="65"/>
      <c r="U5" s="65"/>
      <c r="V5" s="65"/>
      <c r="W5" s="65"/>
    </row>
    <row r="6" spans="1:23" s="38" customFormat="1" ht="15" customHeight="1" x14ac:dyDescent="0.3">
      <c r="A6" s="30" t="s">
        <v>23</v>
      </c>
      <c r="B6" s="30">
        <v>21</v>
      </c>
      <c r="C6" s="30">
        <v>21</v>
      </c>
      <c r="D6" s="30">
        <v>21</v>
      </c>
      <c r="E6" s="30">
        <v>21</v>
      </c>
      <c r="F6" s="30">
        <v>21</v>
      </c>
      <c r="G6" s="30">
        <v>21</v>
      </c>
      <c r="H6" s="30">
        <v>21</v>
      </c>
      <c r="I6" s="30" t="s">
        <v>23</v>
      </c>
      <c r="J6" s="30">
        <v>36</v>
      </c>
      <c r="K6" s="30">
        <v>36</v>
      </c>
      <c r="L6" s="30">
        <v>36</v>
      </c>
      <c r="M6" s="30">
        <v>36</v>
      </c>
      <c r="N6" s="30">
        <v>36</v>
      </c>
      <c r="O6" s="30">
        <v>36</v>
      </c>
      <c r="P6" s="30">
        <v>36</v>
      </c>
      <c r="Q6" s="39">
        <v>36</v>
      </c>
      <c r="R6" s="30" t="s">
        <v>48</v>
      </c>
      <c r="S6" s="30" t="s">
        <v>23</v>
      </c>
      <c r="T6" s="30">
        <v>37</v>
      </c>
      <c r="U6" s="30">
        <v>37</v>
      </c>
      <c r="V6" s="30">
        <v>37</v>
      </c>
      <c r="W6" s="30">
        <v>37</v>
      </c>
    </row>
    <row r="7" spans="1:23" x14ac:dyDescent="0.3">
      <c r="A7" s="35">
        <v>1</v>
      </c>
      <c r="B7" s="33">
        <v>2</v>
      </c>
      <c r="C7" s="33">
        <v>2</v>
      </c>
      <c r="D7" s="33">
        <v>2</v>
      </c>
      <c r="E7" s="33">
        <v>2</v>
      </c>
      <c r="F7" s="33">
        <v>2</v>
      </c>
      <c r="G7" s="33">
        <v>2</v>
      </c>
      <c r="H7" s="34">
        <v>2</v>
      </c>
      <c r="I7" s="35">
        <v>1</v>
      </c>
      <c r="J7" s="34">
        <v>3</v>
      </c>
      <c r="K7" s="34">
        <v>2</v>
      </c>
      <c r="L7" s="34">
        <v>3</v>
      </c>
      <c r="M7" s="34">
        <v>3</v>
      </c>
      <c r="N7" s="34">
        <v>2</v>
      </c>
      <c r="O7" s="33">
        <v>3</v>
      </c>
      <c r="P7" s="33">
        <v>3</v>
      </c>
      <c r="Q7" s="33">
        <v>2</v>
      </c>
      <c r="R7" s="33">
        <v>2</v>
      </c>
      <c r="S7" s="33">
        <v>1</v>
      </c>
      <c r="T7" s="36">
        <v>2</v>
      </c>
      <c r="U7" s="37">
        <v>2</v>
      </c>
      <c r="V7" s="37">
        <v>2</v>
      </c>
      <c r="W7" s="37">
        <v>2</v>
      </c>
    </row>
    <row r="8" spans="1:23" x14ac:dyDescent="0.3">
      <c r="A8" s="35">
        <v>2</v>
      </c>
      <c r="B8" s="33">
        <v>2</v>
      </c>
      <c r="C8" s="33">
        <v>2</v>
      </c>
      <c r="D8" s="33">
        <v>2</v>
      </c>
      <c r="E8" s="33">
        <v>2</v>
      </c>
      <c r="F8" s="33">
        <v>2</v>
      </c>
      <c r="G8" s="33">
        <v>2</v>
      </c>
      <c r="H8" s="34">
        <v>2</v>
      </c>
      <c r="I8" s="35">
        <v>2</v>
      </c>
      <c r="J8" s="34">
        <v>2</v>
      </c>
      <c r="K8" s="34">
        <v>3</v>
      </c>
      <c r="L8" s="34">
        <v>3</v>
      </c>
      <c r="M8" s="34">
        <v>3</v>
      </c>
      <c r="N8" s="34">
        <v>3</v>
      </c>
      <c r="O8" s="33">
        <v>3</v>
      </c>
      <c r="P8" s="33">
        <v>3</v>
      </c>
      <c r="Q8" s="33">
        <v>2</v>
      </c>
      <c r="R8" s="33">
        <v>5</v>
      </c>
      <c r="S8" s="33">
        <v>2</v>
      </c>
      <c r="T8" s="36">
        <v>3</v>
      </c>
      <c r="U8" s="37">
        <v>3</v>
      </c>
      <c r="V8" s="37">
        <v>3</v>
      </c>
      <c r="W8" s="37">
        <v>3</v>
      </c>
    </row>
    <row r="9" spans="1:23" x14ac:dyDescent="0.3">
      <c r="A9" s="35">
        <v>3</v>
      </c>
      <c r="B9" s="33">
        <v>3</v>
      </c>
      <c r="C9" s="33">
        <v>3</v>
      </c>
      <c r="D9" s="33">
        <v>3</v>
      </c>
      <c r="E9" s="33">
        <v>3</v>
      </c>
      <c r="F9" s="33">
        <v>3</v>
      </c>
      <c r="G9" s="33">
        <v>3</v>
      </c>
      <c r="H9" s="34">
        <v>3</v>
      </c>
      <c r="I9" s="35">
        <v>3</v>
      </c>
      <c r="J9" s="34">
        <v>2</v>
      </c>
      <c r="K9" s="34">
        <v>3</v>
      </c>
      <c r="L9" s="34">
        <v>3</v>
      </c>
      <c r="M9" s="34">
        <v>3</v>
      </c>
      <c r="N9" s="34">
        <v>3</v>
      </c>
      <c r="O9" s="33">
        <v>3</v>
      </c>
      <c r="P9" s="33">
        <v>2</v>
      </c>
      <c r="Q9" s="33">
        <v>3</v>
      </c>
      <c r="R9" s="33">
        <v>1</v>
      </c>
      <c r="S9" s="33">
        <v>3</v>
      </c>
      <c r="T9" s="36">
        <v>2</v>
      </c>
      <c r="U9" s="37">
        <v>2</v>
      </c>
      <c r="V9" s="37">
        <v>2</v>
      </c>
      <c r="W9" s="37">
        <v>2</v>
      </c>
    </row>
    <row r="10" spans="1:23" x14ac:dyDescent="0.3">
      <c r="A10" s="35">
        <v>4</v>
      </c>
      <c r="B10" s="33">
        <v>3</v>
      </c>
      <c r="C10" s="33">
        <v>3</v>
      </c>
      <c r="D10" s="33">
        <v>3</v>
      </c>
      <c r="E10" s="33">
        <v>3</v>
      </c>
      <c r="F10" s="33">
        <v>3</v>
      </c>
      <c r="G10" s="33">
        <v>3</v>
      </c>
      <c r="H10" s="34">
        <v>3</v>
      </c>
      <c r="I10" s="35">
        <v>4</v>
      </c>
      <c r="J10" s="34">
        <v>3</v>
      </c>
      <c r="K10" s="34">
        <v>2</v>
      </c>
      <c r="L10" s="34">
        <v>2</v>
      </c>
      <c r="M10" s="34">
        <v>2</v>
      </c>
      <c r="N10" s="34">
        <v>2</v>
      </c>
      <c r="O10" s="33">
        <v>3</v>
      </c>
      <c r="P10" s="33">
        <v>3</v>
      </c>
      <c r="Q10" s="33">
        <v>3</v>
      </c>
      <c r="R10" s="33">
        <v>6</v>
      </c>
      <c r="S10" s="33">
        <v>4</v>
      </c>
      <c r="T10" s="36">
        <v>2</v>
      </c>
      <c r="U10" s="37">
        <v>2</v>
      </c>
      <c r="V10" s="37">
        <v>2</v>
      </c>
      <c r="W10" s="37">
        <v>2</v>
      </c>
    </row>
    <row r="11" spans="1:23" x14ac:dyDescent="0.3">
      <c r="A11" s="35">
        <v>5</v>
      </c>
      <c r="B11" s="33">
        <v>2</v>
      </c>
      <c r="C11" s="33">
        <v>2</v>
      </c>
      <c r="D11" s="33">
        <v>2</v>
      </c>
      <c r="E11" s="33">
        <v>2</v>
      </c>
      <c r="F11" s="33">
        <v>2</v>
      </c>
      <c r="G11" s="33">
        <v>2</v>
      </c>
      <c r="H11" s="34">
        <v>2</v>
      </c>
      <c r="I11" s="35">
        <v>5</v>
      </c>
      <c r="J11" s="34">
        <v>3</v>
      </c>
      <c r="K11" s="34">
        <v>2</v>
      </c>
      <c r="L11" s="34">
        <v>3</v>
      </c>
      <c r="M11" s="34">
        <v>3</v>
      </c>
      <c r="N11" s="34">
        <v>2</v>
      </c>
      <c r="O11" s="33">
        <v>2</v>
      </c>
      <c r="P11" s="33">
        <v>2</v>
      </c>
      <c r="Q11" s="33">
        <v>3</v>
      </c>
      <c r="R11" s="33">
        <v>6</v>
      </c>
      <c r="S11" s="33">
        <v>5</v>
      </c>
      <c r="T11" s="36">
        <v>2</v>
      </c>
      <c r="U11" s="37">
        <v>2</v>
      </c>
      <c r="V11" s="37">
        <v>2</v>
      </c>
      <c r="W11" s="37">
        <v>2</v>
      </c>
    </row>
    <row r="12" spans="1:23" x14ac:dyDescent="0.3">
      <c r="A12" s="35">
        <v>6</v>
      </c>
      <c r="B12" s="33">
        <v>3</v>
      </c>
      <c r="C12" s="33">
        <v>3</v>
      </c>
      <c r="D12" s="33">
        <v>3</v>
      </c>
      <c r="E12" s="33">
        <v>3</v>
      </c>
      <c r="F12" s="33">
        <v>3</v>
      </c>
      <c r="G12" s="33">
        <v>3</v>
      </c>
      <c r="H12" s="34">
        <v>3</v>
      </c>
      <c r="I12" s="35">
        <v>6</v>
      </c>
      <c r="J12" s="34">
        <v>3</v>
      </c>
      <c r="K12" s="34">
        <v>3</v>
      </c>
      <c r="L12" s="34">
        <v>3</v>
      </c>
      <c r="M12" s="34">
        <v>3</v>
      </c>
      <c r="N12" s="34">
        <v>3</v>
      </c>
      <c r="O12" s="33">
        <v>3</v>
      </c>
      <c r="P12" s="33">
        <v>3</v>
      </c>
      <c r="Q12" s="33">
        <v>2</v>
      </c>
      <c r="R12" s="33">
        <v>4</v>
      </c>
      <c r="S12" s="33">
        <v>6</v>
      </c>
      <c r="T12" s="36">
        <v>2</v>
      </c>
      <c r="U12" s="37">
        <v>2</v>
      </c>
      <c r="V12" s="37">
        <v>3</v>
      </c>
      <c r="W12" s="37">
        <v>2</v>
      </c>
    </row>
    <row r="13" spans="1:23" x14ac:dyDescent="0.3">
      <c r="A13" s="35">
        <v>7</v>
      </c>
      <c r="B13" s="33">
        <v>2</v>
      </c>
      <c r="C13" s="33">
        <v>2</v>
      </c>
      <c r="D13" s="33">
        <v>2</v>
      </c>
      <c r="E13" s="33">
        <v>2</v>
      </c>
      <c r="F13" s="33">
        <v>2</v>
      </c>
      <c r="G13" s="33">
        <v>2</v>
      </c>
      <c r="H13" s="34">
        <v>2</v>
      </c>
      <c r="I13" s="35">
        <v>7</v>
      </c>
      <c r="J13" s="34">
        <v>2</v>
      </c>
      <c r="K13" s="34">
        <v>2</v>
      </c>
      <c r="L13" s="34">
        <v>2</v>
      </c>
      <c r="M13" s="34">
        <v>3</v>
      </c>
      <c r="N13" s="34">
        <v>3</v>
      </c>
      <c r="O13" s="33">
        <v>3</v>
      </c>
      <c r="P13" s="33">
        <v>3</v>
      </c>
      <c r="Q13" s="33">
        <v>2</v>
      </c>
      <c r="R13" s="33">
        <v>5</v>
      </c>
      <c r="S13" s="33">
        <v>7</v>
      </c>
      <c r="T13" s="36">
        <v>1</v>
      </c>
      <c r="U13" s="37">
        <v>2</v>
      </c>
      <c r="V13" s="37">
        <v>2</v>
      </c>
      <c r="W13" s="37">
        <v>2</v>
      </c>
    </row>
    <row r="14" spans="1:23" x14ac:dyDescent="0.3">
      <c r="A14" s="35">
        <v>8</v>
      </c>
      <c r="B14" s="33">
        <v>2</v>
      </c>
      <c r="C14" s="33">
        <v>2</v>
      </c>
      <c r="D14" s="33">
        <v>2</v>
      </c>
      <c r="E14" s="33">
        <v>2</v>
      </c>
      <c r="F14" s="33">
        <v>2</v>
      </c>
      <c r="G14" s="33">
        <v>2</v>
      </c>
      <c r="H14" s="34">
        <v>2</v>
      </c>
      <c r="I14" s="35">
        <v>8</v>
      </c>
      <c r="J14" s="34">
        <v>3</v>
      </c>
      <c r="K14" s="34">
        <v>2</v>
      </c>
      <c r="L14" s="34">
        <v>2</v>
      </c>
      <c r="M14" s="34">
        <v>3</v>
      </c>
      <c r="N14" s="34">
        <v>2</v>
      </c>
      <c r="O14" s="33">
        <v>2</v>
      </c>
      <c r="P14" s="33">
        <v>3</v>
      </c>
      <c r="Q14" s="33">
        <v>3</v>
      </c>
      <c r="R14" s="33">
        <v>6</v>
      </c>
      <c r="S14" s="33">
        <v>8</v>
      </c>
      <c r="T14" s="36">
        <v>3</v>
      </c>
      <c r="U14" s="37">
        <v>3</v>
      </c>
      <c r="V14" s="37">
        <v>3</v>
      </c>
      <c r="W14" s="37">
        <v>2</v>
      </c>
    </row>
    <row r="15" spans="1:23" x14ac:dyDescent="0.3">
      <c r="A15" s="35">
        <v>9</v>
      </c>
      <c r="B15" s="33">
        <v>2</v>
      </c>
      <c r="C15" s="33">
        <v>2</v>
      </c>
      <c r="D15" s="33">
        <v>2</v>
      </c>
      <c r="E15" s="33">
        <v>2</v>
      </c>
      <c r="F15" s="33">
        <v>2</v>
      </c>
      <c r="G15" s="33">
        <v>2</v>
      </c>
      <c r="H15" s="34">
        <v>2</v>
      </c>
      <c r="I15" s="35">
        <v>9</v>
      </c>
      <c r="J15" s="34">
        <v>3</v>
      </c>
      <c r="K15" s="34">
        <v>2</v>
      </c>
      <c r="L15" s="34">
        <v>3</v>
      </c>
      <c r="M15" s="34">
        <v>3</v>
      </c>
      <c r="N15" s="34">
        <v>3</v>
      </c>
      <c r="O15" s="33">
        <v>3</v>
      </c>
      <c r="P15" s="33">
        <v>2</v>
      </c>
      <c r="Q15" s="33">
        <v>2</v>
      </c>
      <c r="R15" s="33">
        <v>4</v>
      </c>
      <c r="S15" s="33">
        <v>9</v>
      </c>
      <c r="T15" s="36">
        <v>2</v>
      </c>
      <c r="U15" s="37">
        <v>2</v>
      </c>
      <c r="V15" s="37">
        <v>2</v>
      </c>
      <c r="W15" s="37">
        <v>2</v>
      </c>
    </row>
    <row r="16" spans="1:23" x14ac:dyDescent="0.3">
      <c r="A16" s="35">
        <v>10</v>
      </c>
      <c r="B16" s="33">
        <v>2</v>
      </c>
      <c r="C16" s="33">
        <v>2</v>
      </c>
      <c r="D16" s="33">
        <v>2</v>
      </c>
      <c r="E16" s="33">
        <v>2</v>
      </c>
      <c r="F16" s="33">
        <v>2</v>
      </c>
      <c r="G16" s="33">
        <v>2</v>
      </c>
      <c r="H16" s="34">
        <v>2</v>
      </c>
      <c r="I16" s="35">
        <v>10</v>
      </c>
      <c r="J16" s="34">
        <v>2</v>
      </c>
      <c r="K16" s="34">
        <v>2</v>
      </c>
      <c r="L16" s="34">
        <v>3</v>
      </c>
      <c r="M16" s="34">
        <v>3</v>
      </c>
      <c r="N16" s="34">
        <v>3</v>
      </c>
      <c r="O16" s="33">
        <v>3</v>
      </c>
      <c r="P16" s="33">
        <v>2</v>
      </c>
      <c r="Q16" s="33">
        <v>2</v>
      </c>
      <c r="R16" s="33">
        <v>2</v>
      </c>
      <c r="S16" s="33">
        <v>10</v>
      </c>
      <c r="T16" s="36">
        <v>2</v>
      </c>
      <c r="U16" s="37">
        <v>2</v>
      </c>
      <c r="V16" s="37">
        <v>2</v>
      </c>
      <c r="W16" s="37">
        <v>2</v>
      </c>
    </row>
    <row r="17" spans="1:23" x14ac:dyDescent="0.3">
      <c r="A17" s="35">
        <v>11</v>
      </c>
      <c r="B17" s="33">
        <v>2</v>
      </c>
      <c r="C17" s="33">
        <v>2</v>
      </c>
      <c r="D17" s="33">
        <v>2</v>
      </c>
      <c r="E17" s="33">
        <v>2</v>
      </c>
      <c r="F17" s="33">
        <v>2</v>
      </c>
      <c r="G17" s="33">
        <v>2</v>
      </c>
      <c r="H17" s="34">
        <v>2</v>
      </c>
      <c r="I17" s="35">
        <v>11</v>
      </c>
      <c r="J17" s="34">
        <v>3</v>
      </c>
      <c r="K17" s="34">
        <v>2</v>
      </c>
      <c r="L17" s="34">
        <v>3</v>
      </c>
      <c r="M17" s="34">
        <v>3</v>
      </c>
      <c r="N17" s="34">
        <v>3</v>
      </c>
      <c r="O17" s="33">
        <v>3</v>
      </c>
      <c r="P17" s="33">
        <v>3</v>
      </c>
      <c r="Q17" s="33">
        <v>2</v>
      </c>
      <c r="R17" s="33">
        <v>2</v>
      </c>
      <c r="S17" s="33">
        <v>11</v>
      </c>
      <c r="T17" s="36">
        <v>2</v>
      </c>
      <c r="U17" s="37">
        <v>2</v>
      </c>
      <c r="V17" s="37">
        <v>2</v>
      </c>
      <c r="W17" s="37">
        <v>2</v>
      </c>
    </row>
    <row r="18" spans="1:23" x14ac:dyDescent="0.3">
      <c r="A18" s="35">
        <v>12</v>
      </c>
      <c r="B18" s="33">
        <v>2</v>
      </c>
      <c r="C18" s="33">
        <v>2</v>
      </c>
      <c r="D18" s="33">
        <v>2</v>
      </c>
      <c r="E18" s="33">
        <v>2</v>
      </c>
      <c r="F18" s="33">
        <v>2</v>
      </c>
      <c r="G18" s="33">
        <v>2</v>
      </c>
      <c r="H18" s="34">
        <v>2</v>
      </c>
      <c r="I18" s="35">
        <v>12</v>
      </c>
      <c r="J18" s="34">
        <v>3</v>
      </c>
      <c r="K18" s="34">
        <v>3</v>
      </c>
      <c r="L18" s="34">
        <v>3</v>
      </c>
      <c r="M18" s="34">
        <v>3</v>
      </c>
      <c r="N18" s="34">
        <v>3</v>
      </c>
      <c r="O18" s="33">
        <v>3</v>
      </c>
      <c r="P18" s="33">
        <v>3</v>
      </c>
      <c r="Q18" s="33">
        <v>3</v>
      </c>
      <c r="R18" s="33">
        <v>5</v>
      </c>
      <c r="S18" s="33">
        <v>12</v>
      </c>
      <c r="T18" s="36">
        <v>2</v>
      </c>
      <c r="U18" s="37">
        <v>2</v>
      </c>
      <c r="V18" s="37">
        <v>2</v>
      </c>
      <c r="W18" s="37">
        <v>2</v>
      </c>
    </row>
    <row r="19" spans="1:23" x14ac:dyDescent="0.3">
      <c r="A19" s="35">
        <v>13</v>
      </c>
      <c r="B19" s="33">
        <v>2</v>
      </c>
      <c r="C19" s="33">
        <v>2</v>
      </c>
      <c r="D19" s="33">
        <v>2</v>
      </c>
      <c r="E19" s="33">
        <v>2</v>
      </c>
      <c r="F19" s="33">
        <v>2</v>
      </c>
      <c r="G19" s="33">
        <v>2</v>
      </c>
      <c r="H19" s="34">
        <v>2</v>
      </c>
      <c r="I19" s="35">
        <v>13</v>
      </c>
      <c r="J19" s="34">
        <v>2</v>
      </c>
      <c r="K19" s="34">
        <v>3</v>
      </c>
      <c r="L19" s="34">
        <v>3</v>
      </c>
      <c r="M19" s="34">
        <v>3</v>
      </c>
      <c r="N19" s="34">
        <v>3</v>
      </c>
      <c r="O19" s="33">
        <v>2</v>
      </c>
      <c r="P19" s="33">
        <v>2</v>
      </c>
      <c r="Q19" s="33">
        <v>2</v>
      </c>
      <c r="R19" s="33">
        <v>6</v>
      </c>
      <c r="S19" s="33">
        <v>13</v>
      </c>
      <c r="T19" s="36">
        <v>2</v>
      </c>
      <c r="U19" s="37">
        <v>2</v>
      </c>
      <c r="V19" s="37">
        <v>2</v>
      </c>
      <c r="W19" s="37">
        <v>2</v>
      </c>
    </row>
    <row r="20" spans="1:23" x14ac:dyDescent="0.3">
      <c r="A20" s="35">
        <v>14</v>
      </c>
      <c r="B20" s="33">
        <v>2</v>
      </c>
      <c r="C20" s="33">
        <v>2</v>
      </c>
      <c r="D20" s="33">
        <v>2</v>
      </c>
      <c r="E20" s="33">
        <v>2</v>
      </c>
      <c r="F20" s="33">
        <v>2</v>
      </c>
      <c r="G20" s="33">
        <v>2</v>
      </c>
      <c r="H20" s="34">
        <v>2</v>
      </c>
      <c r="I20" s="35">
        <v>14</v>
      </c>
      <c r="J20" s="34">
        <v>3</v>
      </c>
      <c r="K20" s="34">
        <v>2</v>
      </c>
      <c r="L20" s="34">
        <v>3</v>
      </c>
      <c r="M20" s="34">
        <v>2</v>
      </c>
      <c r="N20" s="34">
        <v>3</v>
      </c>
      <c r="O20" s="33">
        <v>2</v>
      </c>
      <c r="P20" s="33">
        <v>3</v>
      </c>
      <c r="Q20" s="33">
        <v>2</v>
      </c>
      <c r="R20" s="33">
        <v>5</v>
      </c>
      <c r="S20" s="33">
        <v>14</v>
      </c>
      <c r="T20" s="36">
        <v>2</v>
      </c>
      <c r="U20" s="37">
        <v>2</v>
      </c>
      <c r="V20" s="37">
        <v>2</v>
      </c>
      <c r="W20" s="37">
        <v>2</v>
      </c>
    </row>
    <row r="21" spans="1:23" x14ac:dyDescent="0.3">
      <c r="A21" s="35">
        <v>15</v>
      </c>
      <c r="B21" s="33">
        <v>2</v>
      </c>
      <c r="C21" s="33">
        <v>2</v>
      </c>
      <c r="D21" s="33">
        <v>2</v>
      </c>
      <c r="E21" s="33">
        <v>2</v>
      </c>
      <c r="F21" s="33">
        <v>2</v>
      </c>
      <c r="G21" s="33">
        <v>2</v>
      </c>
      <c r="H21" s="34">
        <v>2</v>
      </c>
      <c r="I21" s="35">
        <v>15</v>
      </c>
      <c r="J21" s="34">
        <v>3</v>
      </c>
      <c r="K21" s="34">
        <v>3</v>
      </c>
      <c r="L21" s="34">
        <v>3</v>
      </c>
      <c r="M21" s="34">
        <v>3</v>
      </c>
      <c r="N21" s="34">
        <v>3</v>
      </c>
      <c r="O21" s="33">
        <v>3</v>
      </c>
      <c r="P21" s="33">
        <v>2</v>
      </c>
      <c r="Q21" s="33">
        <v>2</v>
      </c>
      <c r="R21" s="33">
        <v>6</v>
      </c>
      <c r="S21" s="33">
        <v>15</v>
      </c>
      <c r="T21" s="36">
        <v>2</v>
      </c>
      <c r="U21" s="37">
        <v>2</v>
      </c>
      <c r="V21" s="37">
        <v>2</v>
      </c>
      <c r="W21" s="37">
        <v>2</v>
      </c>
    </row>
    <row r="22" spans="1:23" x14ac:dyDescent="0.3">
      <c r="A22" s="35">
        <v>16</v>
      </c>
      <c r="B22" s="33">
        <v>3</v>
      </c>
      <c r="C22" s="33">
        <v>3</v>
      </c>
      <c r="D22" s="33">
        <v>3</v>
      </c>
      <c r="E22" s="33">
        <v>3</v>
      </c>
      <c r="F22" s="33">
        <v>3</v>
      </c>
      <c r="G22" s="33">
        <v>3</v>
      </c>
      <c r="H22" s="34">
        <v>3</v>
      </c>
      <c r="I22" s="35">
        <v>16</v>
      </c>
      <c r="J22" s="34">
        <v>3</v>
      </c>
      <c r="K22" s="34">
        <v>3</v>
      </c>
      <c r="L22" s="34">
        <v>2</v>
      </c>
      <c r="M22" s="34">
        <v>2</v>
      </c>
      <c r="N22" s="34">
        <v>2</v>
      </c>
      <c r="O22" s="33">
        <v>2</v>
      </c>
      <c r="P22" s="33">
        <v>2</v>
      </c>
      <c r="Q22" s="33">
        <v>2</v>
      </c>
      <c r="R22" s="33">
        <v>3</v>
      </c>
      <c r="S22" s="33">
        <v>16</v>
      </c>
      <c r="T22" s="36">
        <v>2</v>
      </c>
      <c r="U22" s="37">
        <v>2</v>
      </c>
      <c r="V22" s="37">
        <v>2</v>
      </c>
      <c r="W22" s="37">
        <v>2</v>
      </c>
    </row>
    <row r="23" spans="1:23" x14ac:dyDescent="0.3">
      <c r="A23" s="35">
        <v>17</v>
      </c>
      <c r="B23" s="33">
        <v>3</v>
      </c>
      <c r="C23" s="33">
        <v>3</v>
      </c>
      <c r="D23" s="33">
        <v>3</v>
      </c>
      <c r="E23" s="33">
        <v>3</v>
      </c>
      <c r="F23" s="33">
        <v>3</v>
      </c>
      <c r="G23" s="33">
        <v>3</v>
      </c>
      <c r="H23" s="34">
        <v>3</v>
      </c>
      <c r="I23" s="35">
        <v>17</v>
      </c>
      <c r="J23" s="34">
        <v>3</v>
      </c>
      <c r="K23" s="34">
        <v>3</v>
      </c>
      <c r="L23" s="34">
        <v>3</v>
      </c>
      <c r="M23" s="34">
        <v>3</v>
      </c>
      <c r="N23" s="34">
        <v>3</v>
      </c>
      <c r="O23" s="33">
        <v>3</v>
      </c>
      <c r="P23" s="33">
        <v>2</v>
      </c>
      <c r="Q23" s="33">
        <v>2</v>
      </c>
      <c r="R23" s="33">
        <v>2</v>
      </c>
      <c r="S23" s="33">
        <v>17</v>
      </c>
      <c r="T23" s="36">
        <v>2</v>
      </c>
      <c r="U23" s="37">
        <v>2</v>
      </c>
      <c r="V23" s="37">
        <v>2</v>
      </c>
      <c r="W23" s="37">
        <v>2</v>
      </c>
    </row>
    <row r="24" spans="1:23" x14ac:dyDescent="0.3">
      <c r="A24" s="35">
        <v>18</v>
      </c>
      <c r="B24" s="33">
        <v>2</v>
      </c>
      <c r="C24" s="33">
        <v>2</v>
      </c>
      <c r="D24" s="33">
        <v>2</v>
      </c>
      <c r="E24" s="33">
        <v>2</v>
      </c>
      <c r="F24" s="33">
        <v>2</v>
      </c>
      <c r="G24" s="33">
        <v>2</v>
      </c>
      <c r="H24" s="34">
        <v>2</v>
      </c>
      <c r="I24" s="35">
        <v>18</v>
      </c>
      <c r="J24" s="34">
        <v>3</v>
      </c>
      <c r="K24" s="34">
        <v>3</v>
      </c>
      <c r="L24" s="34">
        <v>3</v>
      </c>
      <c r="M24" s="34">
        <v>3</v>
      </c>
      <c r="N24" s="34">
        <v>3</v>
      </c>
      <c r="O24" s="33">
        <v>3</v>
      </c>
      <c r="P24" s="33">
        <v>3</v>
      </c>
      <c r="Q24" s="33">
        <v>2</v>
      </c>
      <c r="R24" s="33">
        <v>1</v>
      </c>
      <c r="S24" s="33">
        <v>18</v>
      </c>
      <c r="T24" s="36">
        <v>3</v>
      </c>
      <c r="U24" s="37">
        <v>3</v>
      </c>
      <c r="V24" s="37">
        <v>3</v>
      </c>
      <c r="W24" s="37">
        <v>2</v>
      </c>
    </row>
    <row r="25" spans="1:23" x14ac:dyDescent="0.3">
      <c r="A25" s="35">
        <v>19</v>
      </c>
      <c r="B25" s="33">
        <v>3</v>
      </c>
      <c r="C25" s="33">
        <v>3</v>
      </c>
      <c r="D25" s="33">
        <v>3</v>
      </c>
      <c r="E25" s="33">
        <v>3</v>
      </c>
      <c r="F25" s="33">
        <v>3</v>
      </c>
      <c r="G25" s="33">
        <v>3</v>
      </c>
      <c r="H25" s="34">
        <v>3</v>
      </c>
      <c r="I25" s="35">
        <v>19</v>
      </c>
      <c r="J25" s="34">
        <v>3</v>
      </c>
      <c r="K25" s="34">
        <v>3</v>
      </c>
      <c r="L25" s="34">
        <v>3</v>
      </c>
      <c r="M25" s="34">
        <v>3</v>
      </c>
      <c r="N25" s="34">
        <v>3</v>
      </c>
      <c r="O25" s="33">
        <v>3</v>
      </c>
      <c r="P25" s="33">
        <v>3</v>
      </c>
      <c r="Q25" s="33">
        <v>2</v>
      </c>
      <c r="R25" s="33">
        <v>4</v>
      </c>
      <c r="S25" s="33">
        <v>19</v>
      </c>
      <c r="T25" s="36">
        <v>2</v>
      </c>
      <c r="U25" s="37">
        <v>3</v>
      </c>
      <c r="V25" s="37">
        <v>2</v>
      </c>
      <c r="W25" s="37">
        <v>2</v>
      </c>
    </row>
    <row r="26" spans="1:23" x14ac:dyDescent="0.3">
      <c r="A26" s="35">
        <v>20</v>
      </c>
      <c r="B26" s="33">
        <v>2</v>
      </c>
      <c r="C26" s="33">
        <v>2</v>
      </c>
      <c r="D26" s="33">
        <v>2</v>
      </c>
      <c r="E26" s="33">
        <v>2</v>
      </c>
      <c r="F26" s="33">
        <v>2</v>
      </c>
      <c r="G26" s="33">
        <v>2</v>
      </c>
      <c r="H26" s="34">
        <v>2</v>
      </c>
      <c r="I26" s="35">
        <v>20</v>
      </c>
      <c r="J26" s="34">
        <v>3</v>
      </c>
      <c r="K26" s="34">
        <v>3</v>
      </c>
      <c r="L26" s="34">
        <v>3</v>
      </c>
      <c r="M26" s="34">
        <v>3</v>
      </c>
      <c r="N26" s="34">
        <v>2</v>
      </c>
      <c r="O26" s="33">
        <v>2</v>
      </c>
      <c r="P26" s="33">
        <v>2</v>
      </c>
      <c r="Q26" s="33">
        <v>2</v>
      </c>
      <c r="R26" s="33">
        <v>4</v>
      </c>
      <c r="S26" s="33">
        <v>20</v>
      </c>
      <c r="T26" s="36">
        <v>2</v>
      </c>
      <c r="U26" s="37">
        <v>2</v>
      </c>
      <c r="V26" s="37">
        <v>2</v>
      </c>
      <c r="W26" s="37">
        <v>2</v>
      </c>
    </row>
    <row r="27" spans="1:23" x14ac:dyDescent="0.3">
      <c r="A27" s="35">
        <v>21</v>
      </c>
      <c r="B27" s="33">
        <v>3</v>
      </c>
      <c r="C27" s="33">
        <v>3</v>
      </c>
      <c r="D27" s="33">
        <v>3</v>
      </c>
      <c r="E27" s="33">
        <v>3</v>
      </c>
      <c r="F27" s="33">
        <v>3</v>
      </c>
      <c r="G27" s="33">
        <v>3</v>
      </c>
      <c r="H27" s="34">
        <v>3</v>
      </c>
      <c r="I27" s="35">
        <v>21</v>
      </c>
      <c r="J27" s="34">
        <v>2</v>
      </c>
      <c r="K27" s="34">
        <v>3</v>
      </c>
      <c r="L27" s="34">
        <v>3</v>
      </c>
      <c r="M27" s="34">
        <v>3</v>
      </c>
      <c r="N27" s="34">
        <v>2</v>
      </c>
      <c r="O27" s="33">
        <v>2</v>
      </c>
      <c r="P27" s="33">
        <v>2</v>
      </c>
      <c r="Q27" s="33">
        <v>3</v>
      </c>
      <c r="R27" s="33">
        <v>4</v>
      </c>
      <c r="S27" s="33">
        <v>21</v>
      </c>
      <c r="T27" s="36">
        <v>2</v>
      </c>
      <c r="U27" s="37">
        <v>2</v>
      </c>
      <c r="V27" s="37">
        <v>2</v>
      </c>
      <c r="W27" s="37">
        <v>2</v>
      </c>
    </row>
    <row r="28" spans="1:23" x14ac:dyDescent="0.3">
      <c r="A28" s="35">
        <v>22</v>
      </c>
      <c r="B28" s="33" t="s">
        <v>49</v>
      </c>
      <c r="C28" s="33" t="s">
        <v>49</v>
      </c>
      <c r="D28" s="33" t="s">
        <v>49</v>
      </c>
      <c r="E28" s="33" t="s">
        <v>49</v>
      </c>
      <c r="F28" s="33" t="s">
        <v>49</v>
      </c>
      <c r="G28" s="33" t="s">
        <v>49</v>
      </c>
      <c r="H28" s="34" t="s">
        <v>49</v>
      </c>
      <c r="I28" s="35">
        <v>22</v>
      </c>
      <c r="J28" s="34">
        <v>3</v>
      </c>
      <c r="K28" s="34">
        <v>2</v>
      </c>
      <c r="L28" s="34">
        <v>3</v>
      </c>
      <c r="M28" s="34">
        <v>3</v>
      </c>
      <c r="N28" s="34">
        <v>3</v>
      </c>
      <c r="O28" s="33">
        <v>2</v>
      </c>
      <c r="P28" s="33">
        <v>2</v>
      </c>
      <c r="Q28" s="33">
        <v>2</v>
      </c>
      <c r="R28" s="33">
        <v>1</v>
      </c>
      <c r="S28" s="33">
        <v>22</v>
      </c>
      <c r="T28" s="36">
        <v>2</v>
      </c>
      <c r="U28" s="37">
        <v>2</v>
      </c>
      <c r="V28" s="37">
        <v>2</v>
      </c>
      <c r="W28" s="37">
        <v>2</v>
      </c>
    </row>
    <row r="29" spans="1:23" x14ac:dyDescent="0.3">
      <c r="A29" s="35">
        <v>23</v>
      </c>
      <c r="B29" s="33" t="s">
        <v>49</v>
      </c>
      <c r="C29" s="33" t="s">
        <v>49</v>
      </c>
      <c r="D29" s="33" t="s">
        <v>49</v>
      </c>
      <c r="E29" s="33" t="s">
        <v>49</v>
      </c>
      <c r="F29" s="33" t="s">
        <v>49</v>
      </c>
      <c r="G29" s="33" t="s">
        <v>49</v>
      </c>
      <c r="H29" s="34" t="s">
        <v>49</v>
      </c>
      <c r="I29" s="35">
        <v>23</v>
      </c>
      <c r="J29" s="34">
        <v>3</v>
      </c>
      <c r="K29" s="34">
        <v>2</v>
      </c>
      <c r="L29" s="34">
        <v>3</v>
      </c>
      <c r="M29" s="34">
        <v>3</v>
      </c>
      <c r="N29" s="34">
        <v>3</v>
      </c>
      <c r="O29" s="33">
        <v>3</v>
      </c>
      <c r="P29" s="33">
        <v>3</v>
      </c>
      <c r="Q29" s="33">
        <v>2</v>
      </c>
      <c r="R29" s="33">
        <v>5</v>
      </c>
      <c r="S29" s="33">
        <v>23</v>
      </c>
      <c r="T29" s="36">
        <v>3</v>
      </c>
      <c r="U29" s="37">
        <v>2</v>
      </c>
      <c r="V29" s="37">
        <v>3</v>
      </c>
      <c r="W29" s="37">
        <v>2</v>
      </c>
    </row>
    <row r="30" spans="1:23" x14ac:dyDescent="0.3">
      <c r="A30" s="35">
        <v>24</v>
      </c>
      <c r="B30" s="33" t="s">
        <v>49</v>
      </c>
      <c r="C30" s="33" t="s">
        <v>49</v>
      </c>
      <c r="D30" s="33" t="s">
        <v>49</v>
      </c>
      <c r="E30" s="33" t="s">
        <v>49</v>
      </c>
      <c r="F30" s="33" t="s">
        <v>49</v>
      </c>
      <c r="G30" s="33" t="s">
        <v>49</v>
      </c>
      <c r="H30" s="34" t="s">
        <v>49</v>
      </c>
      <c r="I30" s="35">
        <v>24</v>
      </c>
      <c r="J30" s="34">
        <v>3</v>
      </c>
      <c r="K30" s="34">
        <v>3</v>
      </c>
      <c r="L30" s="34">
        <v>3</v>
      </c>
      <c r="M30" s="34">
        <v>3</v>
      </c>
      <c r="N30" s="34">
        <v>3</v>
      </c>
      <c r="O30" s="33">
        <v>3</v>
      </c>
      <c r="P30" s="33">
        <v>3</v>
      </c>
      <c r="Q30" s="33">
        <v>3</v>
      </c>
      <c r="R30" s="33">
        <v>6</v>
      </c>
      <c r="S30" s="33">
        <v>24</v>
      </c>
      <c r="T30" s="36">
        <v>2</v>
      </c>
      <c r="U30" s="37">
        <v>3</v>
      </c>
      <c r="V30" s="37">
        <v>3</v>
      </c>
      <c r="W30" s="37">
        <v>2</v>
      </c>
    </row>
    <row r="31" spans="1:23" x14ac:dyDescent="0.3">
      <c r="A31" s="35">
        <v>25</v>
      </c>
      <c r="B31" s="33" t="s">
        <v>49</v>
      </c>
      <c r="C31" s="33" t="s">
        <v>49</v>
      </c>
      <c r="D31" s="33" t="s">
        <v>49</v>
      </c>
      <c r="E31" s="33" t="s">
        <v>49</v>
      </c>
      <c r="F31" s="33" t="s">
        <v>49</v>
      </c>
      <c r="G31" s="33" t="s">
        <v>49</v>
      </c>
      <c r="H31" s="34" t="s">
        <v>49</v>
      </c>
      <c r="I31" s="35">
        <v>25</v>
      </c>
      <c r="J31" s="34">
        <v>2</v>
      </c>
      <c r="K31" s="34">
        <v>3</v>
      </c>
      <c r="L31" s="34">
        <v>3</v>
      </c>
      <c r="M31" s="34">
        <v>3</v>
      </c>
      <c r="N31" s="34">
        <v>3</v>
      </c>
      <c r="O31" s="33">
        <v>2</v>
      </c>
      <c r="P31" s="33">
        <v>2</v>
      </c>
      <c r="Q31" s="33">
        <v>2</v>
      </c>
      <c r="R31" s="33">
        <v>2</v>
      </c>
      <c r="S31" s="33">
        <v>25</v>
      </c>
      <c r="T31" s="36">
        <v>2</v>
      </c>
      <c r="U31" s="37">
        <v>2</v>
      </c>
      <c r="V31" s="37">
        <v>2</v>
      </c>
      <c r="W31" s="37">
        <v>2</v>
      </c>
    </row>
    <row r="32" spans="1:23" x14ac:dyDescent="0.3">
      <c r="A32" s="35">
        <v>26</v>
      </c>
      <c r="B32" s="33" t="s">
        <v>49</v>
      </c>
      <c r="C32" s="33" t="s">
        <v>49</v>
      </c>
      <c r="D32" s="33" t="s">
        <v>49</v>
      </c>
      <c r="E32" s="33" t="s">
        <v>49</v>
      </c>
      <c r="F32" s="33" t="s">
        <v>49</v>
      </c>
      <c r="G32" s="33" t="s">
        <v>49</v>
      </c>
      <c r="H32" s="34" t="s">
        <v>49</v>
      </c>
      <c r="I32" s="35">
        <v>26</v>
      </c>
      <c r="J32" s="34">
        <v>3</v>
      </c>
      <c r="K32" s="34">
        <v>2</v>
      </c>
      <c r="L32" s="34">
        <v>3</v>
      </c>
      <c r="M32" s="34">
        <v>2</v>
      </c>
      <c r="N32" s="34">
        <v>3</v>
      </c>
      <c r="O32" s="33">
        <v>2</v>
      </c>
      <c r="P32" s="33">
        <v>3</v>
      </c>
      <c r="Q32" s="33">
        <v>2</v>
      </c>
      <c r="R32" s="33">
        <v>3</v>
      </c>
      <c r="S32" s="33">
        <v>26</v>
      </c>
      <c r="T32" s="36">
        <v>2</v>
      </c>
      <c r="U32" s="37">
        <v>2</v>
      </c>
      <c r="V32" s="37">
        <v>2</v>
      </c>
      <c r="W32" s="37">
        <v>2</v>
      </c>
    </row>
    <row r="33" spans="1:23" x14ac:dyDescent="0.3">
      <c r="A33" s="35">
        <v>27</v>
      </c>
      <c r="B33" s="33" t="s">
        <v>49</v>
      </c>
      <c r="C33" s="33" t="s">
        <v>49</v>
      </c>
      <c r="D33" s="33" t="s">
        <v>49</v>
      </c>
      <c r="E33" s="33" t="s">
        <v>49</v>
      </c>
      <c r="F33" s="33" t="s">
        <v>49</v>
      </c>
      <c r="G33" s="33" t="s">
        <v>49</v>
      </c>
      <c r="H33" s="34" t="s">
        <v>49</v>
      </c>
      <c r="I33" s="35">
        <v>27</v>
      </c>
      <c r="J33" s="34">
        <v>3</v>
      </c>
      <c r="K33" s="34">
        <v>3</v>
      </c>
      <c r="L33" s="34">
        <v>3</v>
      </c>
      <c r="M33" s="34">
        <v>3</v>
      </c>
      <c r="N33" s="34">
        <v>3</v>
      </c>
      <c r="O33" s="33">
        <v>3</v>
      </c>
      <c r="P33" s="33">
        <v>2</v>
      </c>
      <c r="Q33" s="33">
        <v>2</v>
      </c>
      <c r="R33" s="33">
        <v>3</v>
      </c>
      <c r="S33" s="33">
        <v>27</v>
      </c>
      <c r="T33" s="36">
        <v>2</v>
      </c>
      <c r="U33" s="37">
        <v>2</v>
      </c>
      <c r="V33" s="37">
        <v>2</v>
      </c>
      <c r="W33" s="37">
        <v>2</v>
      </c>
    </row>
    <row r="34" spans="1:23" x14ac:dyDescent="0.3">
      <c r="A34" s="35">
        <v>28</v>
      </c>
      <c r="B34" s="33" t="s">
        <v>49</v>
      </c>
      <c r="C34" s="33" t="s">
        <v>49</v>
      </c>
      <c r="D34" s="33" t="s">
        <v>49</v>
      </c>
      <c r="E34" s="33" t="s">
        <v>49</v>
      </c>
      <c r="F34" s="33" t="s">
        <v>49</v>
      </c>
      <c r="G34" s="33" t="s">
        <v>49</v>
      </c>
      <c r="H34" s="34" t="s">
        <v>49</v>
      </c>
      <c r="I34" s="35">
        <v>28</v>
      </c>
      <c r="J34" s="34">
        <v>3</v>
      </c>
      <c r="K34" s="34">
        <v>3</v>
      </c>
      <c r="L34" s="34">
        <v>2</v>
      </c>
      <c r="M34" s="34">
        <v>2</v>
      </c>
      <c r="N34" s="34">
        <v>2</v>
      </c>
      <c r="O34" s="33">
        <v>2</v>
      </c>
      <c r="P34" s="33">
        <v>2</v>
      </c>
      <c r="Q34" s="33">
        <v>2</v>
      </c>
      <c r="R34" s="33">
        <v>3</v>
      </c>
      <c r="S34" s="33">
        <v>28</v>
      </c>
      <c r="T34" s="36">
        <v>2</v>
      </c>
      <c r="U34" s="37">
        <v>2</v>
      </c>
      <c r="V34" s="37">
        <v>2</v>
      </c>
      <c r="W34" s="37">
        <v>2</v>
      </c>
    </row>
    <row r="35" spans="1:23" x14ac:dyDescent="0.3">
      <c r="A35" s="35">
        <v>29</v>
      </c>
      <c r="B35" s="33" t="s">
        <v>49</v>
      </c>
      <c r="C35" s="33" t="s">
        <v>49</v>
      </c>
      <c r="D35" s="33" t="s">
        <v>49</v>
      </c>
      <c r="E35" s="33" t="s">
        <v>49</v>
      </c>
      <c r="F35" s="33" t="s">
        <v>49</v>
      </c>
      <c r="G35" s="33" t="s">
        <v>49</v>
      </c>
      <c r="H35" s="34" t="s">
        <v>49</v>
      </c>
      <c r="I35" s="35">
        <v>29</v>
      </c>
      <c r="J35" s="34">
        <v>3</v>
      </c>
      <c r="K35" s="34">
        <v>3</v>
      </c>
      <c r="L35" s="34">
        <v>3</v>
      </c>
      <c r="M35" s="34">
        <v>3</v>
      </c>
      <c r="N35" s="34">
        <v>3</v>
      </c>
      <c r="O35" s="33">
        <v>3</v>
      </c>
      <c r="P35" s="33">
        <v>2</v>
      </c>
      <c r="Q35" s="33">
        <v>2</v>
      </c>
      <c r="R35" s="33">
        <v>3</v>
      </c>
      <c r="S35" s="33">
        <v>29</v>
      </c>
      <c r="T35" s="36">
        <v>1</v>
      </c>
      <c r="U35" s="37">
        <v>2</v>
      </c>
      <c r="V35" s="37">
        <v>1</v>
      </c>
      <c r="W35" s="37">
        <v>2</v>
      </c>
    </row>
    <row r="36" spans="1:23" x14ac:dyDescent="0.3">
      <c r="A36" s="35">
        <v>30</v>
      </c>
      <c r="B36" s="33" t="s">
        <v>49</v>
      </c>
      <c r="C36" s="33" t="s">
        <v>49</v>
      </c>
      <c r="D36" s="33" t="s">
        <v>49</v>
      </c>
      <c r="E36" s="33" t="s">
        <v>49</v>
      </c>
      <c r="F36" s="33" t="s">
        <v>49</v>
      </c>
      <c r="G36" s="33" t="s">
        <v>49</v>
      </c>
      <c r="H36" s="34" t="s">
        <v>49</v>
      </c>
      <c r="I36" s="35">
        <v>30</v>
      </c>
      <c r="J36" s="34">
        <v>3</v>
      </c>
      <c r="K36" s="34">
        <v>3</v>
      </c>
      <c r="L36" s="34">
        <v>3</v>
      </c>
      <c r="M36" s="34">
        <v>3</v>
      </c>
      <c r="N36" s="34">
        <v>3</v>
      </c>
      <c r="O36" s="33">
        <v>3</v>
      </c>
      <c r="P36" s="33">
        <v>2</v>
      </c>
      <c r="Q36" s="33">
        <v>2</v>
      </c>
      <c r="R36" s="33">
        <v>3</v>
      </c>
      <c r="S36" s="33">
        <v>30</v>
      </c>
      <c r="T36" s="36">
        <v>2</v>
      </c>
      <c r="U36" s="37">
        <v>2</v>
      </c>
      <c r="V36" s="37">
        <v>3</v>
      </c>
      <c r="W36" s="37">
        <v>2</v>
      </c>
    </row>
    <row r="37" spans="1:23" x14ac:dyDescent="0.3">
      <c r="A37" s="35">
        <v>31</v>
      </c>
      <c r="B37" s="33" t="s">
        <v>49</v>
      </c>
      <c r="C37" s="33" t="s">
        <v>49</v>
      </c>
      <c r="D37" s="33" t="s">
        <v>49</v>
      </c>
      <c r="E37" s="33" t="s">
        <v>49</v>
      </c>
      <c r="F37" s="33" t="s">
        <v>49</v>
      </c>
      <c r="G37" s="33" t="s">
        <v>49</v>
      </c>
      <c r="H37" s="34" t="s">
        <v>49</v>
      </c>
      <c r="I37" s="35">
        <v>31</v>
      </c>
      <c r="J37" s="34">
        <v>3</v>
      </c>
      <c r="K37" s="34">
        <v>3</v>
      </c>
      <c r="L37" s="34">
        <v>2</v>
      </c>
      <c r="M37" s="34">
        <v>2</v>
      </c>
      <c r="N37" s="34">
        <v>2</v>
      </c>
      <c r="O37" s="33">
        <v>2</v>
      </c>
      <c r="P37" s="33">
        <v>2</v>
      </c>
      <c r="Q37" s="33">
        <v>2</v>
      </c>
      <c r="R37" s="33">
        <v>1</v>
      </c>
      <c r="S37" s="33">
        <v>31</v>
      </c>
      <c r="T37" s="36">
        <v>3</v>
      </c>
      <c r="U37" s="37">
        <v>2</v>
      </c>
      <c r="V37" s="37">
        <v>2</v>
      </c>
      <c r="W37" s="37">
        <v>3</v>
      </c>
    </row>
    <row r="38" spans="1:23" x14ac:dyDescent="0.3">
      <c r="A38" s="35">
        <v>32</v>
      </c>
      <c r="B38" s="33" t="s">
        <v>49</v>
      </c>
      <c r="C38" s="33" t="s">
        <v>49</v>
      </c>
      <c r="D38" s="33" t="s">
        <v>49</v>
      </c>
      <c r="E38" s="33" t="s">
        <v>49</v>
      </c>
      <c r="F38" s="33" t="s">
        <v>49</v>
      </c>
      <c r="G38" s="33" t="s">
        <v>49</v>
      </c>
      <c r="H38" s="34" t="s">
        <v>49</v>
      </c>
      <c r="I38" s="35">
        <v>32</v>
      </c>
      <c r="J38" s="34">
        <v>3</v>
      </c>
      <c r="K38" s="34">
        <v>2</v>
      </c>
      <c r="L38" s="34">
        <v>3</v>
      </c>
      <c r="M38" s="34">
        <v>3</v>
      </c>
      <c r="N38" s="34">
        <v>2</v>
      </c>
      <c r="O38" s="33">
        <v>3</v>
      </c>
      <c r="P38" s="33">
        <v>3</v>
      </c>
      <c r="Q38" s="33">
        <v>2</v>
      </c>
      <c r="R38" s="33">
        <v>1</v>
      </c>
      <c r="S38" s="33">
        <v>32</v>
      </c>
      <c r="T38" s="36">
        <v>2</v>
      </c>
      <c r="U38" s="37">
        <v>2</v>
      </c>
      <c r="V38" s="37">
        <v>2</v>
      </c>
      <c r="W38" s="37">
        <v>2</v>
      </c>
    </row>
    <row r="39" spans="1:23" x14ac:dyDescent="0.3">
      <c r="A39" s="35">
        <v>33</v>
      </c>
      <c r="B39" s="33" t="s">
        <v>49</v>
      </c>
      <c r="C39" s="33" t="s">
        <v>49</v>
      </c>
      <c r="D39" s="33" t="s">
        <v>49</v>
      </c>
      <c r="E39" s="33" t="s">
        <v>49</v>
      </c>
      <c r="F39" s="33" t="s">
        <v>49</v>
      </c>
      <c r="G39" s="33" t="s">
        <v>49</v>
      </c>
      <c r="H39" s="34" t="s">
        <v>49</v>
      </c>
      <c r="I39" s="35">
        <v>33</v>
      </c>
      <c r="J39" s="34">
        <v>2</v>
      </c>
      <c r="K39" s="34">
        <v>3</v>
      </c>
      <c r="L39" s="34">
        <v>3</v>
      </c>
      <c r="M39" s="34">
        <v>3</v>
      </c>
      <c r="N39" s="34">
        <v>3</v>
      </c>
      <c r="O39" s="33">
        <v>3</v>
      </c>
      <c r="P39" s="33">
        <v>3</v>
      </c>
      <c r="Q39" s="33">
        <v>2</v>
      </c>
      <c r="R39" s="33">
        <v>4</v>
      </c>
      <c r="S39" s="33">
        <v>33</v>
      </c>
      <c r="T39" s="36">
        <v>2</v>
      </c>
      <c r="U39" s="37">
        <v>2</v>
      </c>
      <c r="V39" s="37">
        <v>2</v>
      </c>
      <c r="W39" s="37">
        <v>2</v>
      </c>
    </row>
    <row r="40" spans="1:23" x14ac:dyDescent="0.3">
      <c r="A40" s="35">
        <v>34</v>
      </c>
      <c r="B40" s="33" t="s">
        <v>49</v>
      </c>
      <c r="C40" s="33" t="s">
        <v>49</v>
      </c>
      <c r="D40" s="33" t="s">
        <v>49</v>
      </c>
      <c r="E40" s="33" t="s">
        <v>49</v>
      </c>
      <c r="F40" s="33" t="s">
        <v>49</v>
      </c>
      <c r="G40" s="33" t="s">
        <v>49</v>
      </c>
      <c r="H40" s="34" t="s">
        <v>49</v>
      </c>
      <c r="I40" s="35">
        <v>34</v>
      </c>
      <c r="J40" s="34">
        <v>3</v>
      </c>
      <c r="K40" s="34">
        <v>2</v>
      </c>
      <c r="L40" s="34">
        <v>3</v>
      </c>
      <c r="M40" s="34">
        <v>3</v>
      </c>
      <c r="N40" s="34">
        <v>2</v>
      </c>
      <c r="O40" s="33">
        <v>3</v>
      </c>
      <c r="P40" s="33">
        <v>3</v>
      </c>
      <c r="Q40" s="33">
        <v>2</v>
      </c>
      <c r="R40" s="33">
        <v>3</v>
      </c>
      <c r="S40" s="33">
        <v>34</v>
      </c>
      <c r="T40" s="36">
        <v>2</v>
      </c>
      <c r="U40" s="37">
        <v>2</v>
      </c>
      <c r="V40" s="37">
        <v>2</v>
      </c>
      <c r="W40" s="37">
        <v>2</v>
      </c>
    </row>
    <row r="41" spans="1:23" x14ac:dyDescent="0.3">
      <c r="A41" s="35">
        <v>35</v>
      </c>
      <c r="B41" s="33" t="s">
        <v>49</v>
      </c>
      <c r="C41" s="33" t="s">
        <v>49</v>
      </c>
      <c r="D41" s="33" t="s">
        <v>49</v>
      </c>
      <c r="E41" s="33" t="s">
        <v>49</v>
      </c>
      <c r="F41" s="33" t="s">
        <v>49</v>
      </c>
      <c r="G41" s="33" t="s">
        <v>49</v>
      </c>
      <c r="H41" s="34" t="s">
        <v>49</v>
      </c>
      <c r="I41" s="35">
        <v>35</v>
      </c>
      <c r="J41" s="34">
        <v>2</v>
      </c>
      <c r="K41" s="34">
        <v>3</v>
      </c>
      <c r="L41" s="34">
        <v>3</v>
      </c>
      <c r="M41" s="34">
        <v>3</v>
      </c>
      <c r="N41" s="34">
        <v>3</v>
      </c>
      <c r="O41" s="33">
        <v>3</v>
      </c>
      <c r="P41" s="33">
        <v>3</v>
      </c>
      <c r="Q41" s="33">
        <v>2</v>
      </c>
      <c r="R41" s="33">
        <v>2</v>
      </c>
      <c r="S41" s="33">
        <v>35</v>
      </c>
      <c r="T41" s="36">
        <v>2</v>
      </c>
      <c r="U41" s="37">
        <v>2</v>
      </c>
      <c r="V41" s="37">
        <v>2</v>
      </c>
      <c r="W41" s="37">
        <v>2</v>
      </c>
    </row>
    <row r="42" spans="1:23" x14ac:dyDescent="0.3">
      <c r="A42" s="35">
        <v>36</v>
      </c>
      <c r="B42" s="33" t="s">
        <v>49</v>
      </c>
      <c r="C42" s="33" t="s">
        <v>49</v>
      </c>
      <c r="D42" s="33" t="s">
        <v>49</v>
      </c>
      <c r="E42" s="33" t="s">
        <v>49</v>
      </c>
      <c r="F42" s="33" t="s">
        <v>49</v>
      </c>
      <c r="G42" s="33" t="s">
        <v>49</v>
      </c>
      <c r="H42" s="34" t="s">
        <v>49</v>
      </c>
      <c r="I42" s="35">
        <v>36</v>
      </c>
      <c r="J42" s="34">
        <v>2</v>
      </c>
      <c r="K42" s="34">
        <v>3</v>
      </c>
      <c r="L42" s="34">
        <v>3</v>
      </c>
      <c r="M42" s="34">
        <v>3</v>
      </c>
      <c r="N42" s="34">
        <v>3</v>
      </c>
      <c r="O42" s="33">
        <v>3</v>
      </c>
      <c r="P42" s="33">
        <v>2</v>
      </c>
      <c r="Q42" s="33">
        <v>3</v>
      </c>
      <c r="R42" s="33">
        <v>1</v>
      </c>
      <c r="S42" s="33">
        <v>36</v>
      </c>
      <c r="T42" s="36">
        <v>1</v>
      </c>
      <c r="U42" s="37">
        <v>1</v>
      </c>
      <c r="V42" s="37">
        <v>1</v>
      </c>
      <c r="W42" s="37">
        <v>2</v>
      </c>
    </row>
    <row r="43" spans="1:23" x14ac:dyDescent="0.3">
      <c r="A43" s="35">
        <v>37</v>
      </c>
      <c r="B43" s="33" t="s">
        <v>49</v>
      </c>
      <c r="C43" s="33" t="s">
        <v>49</v>
      </c>
      <c r="D43" s="33" t="s">
        <v>49</v>
      </c>
      <c r="E43" s="33" t="s">
        <v>49</v>
      </c>
      <c r="F43" s="33" t="s">
        <v>49</v>
      </c>
      <c r="G43" s="33" t="s">
        <v>49</v>
      </c>
      <c r="H43" s="34" t="s">
        <v>49</v>
      </c>
      <c r="I43" s="35">
        <v>37</v>
      </c>
      <c r="J43" s="34" t="s">
        <v>46</v>
      </c>
      <c r="K43" s="34" t="s">
        <v>46</v>
      </c>
      <c r="L43" s="34" t="s">
        <v>46</v>
      </c>
      <c r="M43" s="34" t="s">
        <v>46</v>
      </c>
      <c r="N43" s="34" t="s">
        <v>46</v>
      </c>
      <c r="O43" s="33" t="s">
        <v>46</v>
      </c>
      <c r="P43" s="33" t="s">
        <v>46</v>
      </c>
      <c r="Q43" s="33" t="s">
        <v>46</v>
      </c>
      <c r="R43" s="33">
        <v>5</v>
      </c>
      <c r="S43" s="33">
        <v>37</v>
      </c>
      <c r="T43" s="36">
        <v>2</v>
      </c>
      <c r="U43" s="37">
        <v>2</v>
      </c>
      <c r="V43" s="37">
        <v>2</v>
      </c>
      <c r="W43" s="37">
        <v>2</v>
      </c>
    </row>
    <row r="44" spans="1:23" x14ac:dyDescent="0.3">
      <c r="A44" s="27" t="s">
        <v>13</v>
      </c>
      <c r="B44" s="5">
        <f>COUNTIF(B$7:B$27,3)</f>
        <v>7</v>
      </c>
      <c r="C44" s="5">
        <f t="shared" ref="C44:H44" si="0">COUNTIF(C$7:C$27,3)</f>
        <v>7</v>
      </c>
      <c r="D44" s="5">
        <f t="shared" si="0"/>
        <v>7</v>
      </c>
      <c r="E44" s="5">
        <f t="shared" si="0"/>
        <v>7</v>
      </c>
      <c r="F44" s="5">
        <f t="shared" si="0"/>
        <v>7</v>
      </c>
      <c r="G44" s="5">
        <f t="shared" si="0"/>
        <v>7</v>
      </c>
      <c r="H44" s="5">
        <f t="shared" si="0"/>
        <v>7</v>
      </c>
      <c r="I44" s="27" t="s">
        <v>13</v>
      </c>
      <c r="J44" s="5">
        <f>COUNTIF(J$7:J$42,3)</f>
        <v>26</v>
      </c>
      <c r="K44" s="5">
        <f t="shared" ref="K44:Q44" si="1">COUNTIF(K$7:K$42,3)</f>
        <v>22</v>
      </c>
      <c r="L44" s="5">
        <f t="shared" si="1"/>
        <v>30</v>
      </c>
      <c r="M44" s="5">
        <f t="shared" si="1"/>
        <v>30</v>
      </c>
      <c r="N44" s="5">
        <f t="shared" si="1"/>
        <v>25</v>
      </c>
      <c r="O44" s="5">
        <f t="shared" si="1"/>
        <v>24</v>
      </c>
      <c r="P44" s="5">
        <f t="shared" si="1"/>
        <v>18</v>
      </c>
      <c r="Q44" s="5">
        <f t="shared" si="1"/>
        <v>8</v>
      </c>
      <c r="R44" s="60" t="s">
        <v>13</v>
      </c>
      <c r="S44" s="61"/>
      <c r="T44" s="5">
        <f t="shared" ref="T44:W44" si="2">COUNTIF(T$7:T$43,3)</f>
        <v>5</v>
      </c>
      <c r="U44" s="5">
        <f t="shared" si="2"/>
        <v>5</v>
      </c>
      <c r="V44" s="5">
        <f t="shared" si="2"/>
        <v>7</v>
      </c>
      <c r="W44" s="5">
        <f t="shared" si="2"/>
        <v>2</v>
      </c>
    </row>
    <row r="45" spans="1:23" x14ac:dyDescent="0.3">
      <c r="A45" s="27" t="s">
        <v>14</v>
      </c>
      <c r="B45" s="5">
        <f>COUNTIF(B$7:B$27,2)</f>
        <v>14</v>
      </c>
      <c r="C45" s="5">
        <f t="shared" ref="C45:H45" si="3">COUNTIF(C$7:C$27,2)</f>
        <v>14</v>
      </c>
      <c r="D45" s="5">
        <f t="shared" si="3"/>
        <v>14</v>
      </c>
      <c r="E45" s="5">
        <f t="shared" si="3"/>
        <v>14</v>
      </c>
      <c r="F45" s="5">
        <f t="shared" si="3"/>
        <v>14</v>
      </c>
      <c r="G45" s="5">
        <f t="shared" si="3"/>
        <v>14</v>
      </c>
      <c r="H45" s="5">
        <f t="shared" si="3"/>
        <v>14</v>
      </c>
      <c r="I45" s="27" t="s">
        <v>14</v>
      </c>
      <c r="J45" s="5">
        <f>COUNTIF(J$7:J$42,2)</f>
        <v>10</v>
      </c>
      <c r="K45" s="5">
        <f t="shared" ref="K45:Q45" si="4">COUNTIF(K$7:K$42,2)</f>
        <v>14</v>
      </c>
      <c r="L45" s="5">
        <f t="shared" si="4"/>
        <v>6</v>
      </c>
      <c r="M45" s="5">
        <f t="shared" si="4"/>
        <v>6</v>
      </c>
      <c r="N45" s="5">
        <f t="shared" si="4"/>
        <v>11</v>
      </c>
      <c r="O45" s="5">
        <f t="shared" si="4"/>
        <v>12</v>
      </c>
      <c r="P45" s="5">
        <f t="shared" si="4"/>
        <v>18</v>
      </c>
      <c r="Q45" s="5">
        <f t="shared" si="4"/>
        <v>28</v>
      </c>
      <c r="R45" s="60" t="s">
        <v>14</v>
      </c>
      <c r="S45" s="61"/>
      <c r="T45" s="5">
        <f t="shared" ref="T45:W45" si="5">COUNTIF(T$7:T$43,2)</f>
        <v>29</v>
      </c>
      <c r="U45" s="5">
        <f t="shared" si="5"/>
        <v>31</v>
      </c>
      <c r="V45" s="5">
        <f t="shared" si="5"/>
        <v>28</v>
      </c>
      <c r="W45" s="5">
        <f t="shared" si="5"/>
        <v>35</v>
      </c>
    </row>
    <row r="46" spans="1:23" x14ac:dyDescent="0.3">
      <c r="A46" s="27" t="s">
        <v>15</v>
      </c>
      <c r="B46" s="5">
        <f>COUNTIF(B$7:B$27,1)</f>
        <v>0</v>
      </c>
      <c r="C46" s="5">
        <f t="shared" ref="C46:H46" si="6">COUNTIF(C$7:C$27,1)</f>
        <v>0</v>
      </c>
      <c r="D46" s="5">
        <f t="shared" si="6"/>
        <v>0</v>
      </c>
      <c r="E46" s="5">
        <f t="shared" si="6"/>
        <v>0</v>
      </c>
      <c r="F46" s="5">
        <f t="shared" si="6"/>
        <v>0</v>
      </c>
      <c r="G46" s="5">
        <f t="shared" si="6"/>
        <v>0</v>
      </c>
      <c r="H46" s="5">
        <f t="shared" si="6"/>
        <v>0</v>
      </c>
      <c r="I46" s="27" t="s">
        <v>15</v>
      </c>
      <c r="J46" s="5">
        <f>COUNTIF(J$7:J$42,1)</f>
        <v>0</v>
      </c>
      <c r="K46" s="5">
        <f t="shared" ref="K46:Q46" si="7">COUNTIF(K$7:K$42,1)</f>
        <v>0</v>
      </c>
      <c r="L46" s="5">
        <f t="shared" si="7"/>
        <v>0</v>
      </c>
      <c r="M46" s="5">
        <f t="shared" si="7"/>
        <v>0</v>
      </c>
      <c r="N46" s="5">
        <f t="shared" si="7"/>
        <v>0</v>
      </c>
      <c r="O46" s="5">
        <f t="shared" si="7"/>
        <v>0</v>
      </c>
      <c r="P46" s="5">
        <f t="shared" si="7"/>
        <v>0</v>
      </c>
      <c r="Q46" s="5">
        <f t="shared" si="7"/>
        <v>0</v>
      </c>
      <c r="R46" s="60" t="s">
        <v>15</v>
      </c>
      <c r="S46" s="61"/>
      <c r="T46" s="5">
        <f t="shared" ref="T46:W46" si="8">COUNTIF(T$7:T$43,1)</f>
        <v>3</v>
      </c>
      <c r="U46" s="5">
        <f t="shared" si="8"/>
        <v>1</v>
      </c>
      <c r="V46" s="5">
        <f t="shared" si="8"/>
        <v>2</v>
      </c>
      <c r="W46" s="5">
        <f t="shared" si="8"/>
        <v>0</v>
      </c>
    </row>
    <row r="47" spans="1:23" x14ac:dyDescent="0.3">
      <c r="A47" s="6" t="s">
        <v>16</v>
      </c>
      <c r="B47" s="6">
        <f>SUM(B7:B27)</f>
        <v>49</v>
      </c>
      <c r="C47" s="6">
        <f t="shared" ref="C47:H47" si="9">SUM(C7:C27)</f>
        <v>49</v>
      </c>
      <c r="D47" s="6">
        <f t="shared" si="9"/>
        <v>49</v>
      </c>
      <c r="E47" s="6">
        <f t="shared" si="9"/>
        <v>49</v>
      </c>
      <c r="F47" s="6">
        <f t="shared" si="9"/>
        <v>49</v>
      </c>
      <c r="G47" s="6">
        <f t="shared" si="9"/>
        <v>49</v>
      </c>
      <c r="H47" s="6">
        <f t="shared" si="9"/>
        <v>49</v>
      </c>
      <c r="I47" s="6" t="s">
        <v>16</v>
      </c>
      <c r="J47" s="6">
        <f>SUM(J7:J42)</f>
        <v>98</v>
      </c>
      <c r="K47" s="6">
        <f t="shared" ref="K47:Q47" si="10">SUM(K7:K42)</f>
        <v>94</v>
      </c>
      <c r="L47" s="6">
        <f t="shared" si="10"/>
        <v>102</v>
      </c>
      <c r="M47" s="6">
        <f t="shared" si="10"/>
        <v>102</v>
      </c>
      <c r="N47" s="6">
        <f t="shared" si="10"/>
        <v>97</v>
      </c>
      <c r="O47" s="6">
        <f t="shared" si="10"/>
        <v>96</v>
      </c>
      <c r="P47" s="6">
        <f t="shared" si="10"/>
        <v>90</v>
      </c>
      <c r="Q47" s="6">
        <f t="shared" si="10"/>
        <v>80</v>
      </c>
      <c r="R47" s="62" t="s">
        <v>16</v>
      </c>
      <c r="S47" s="63"/>
      <c r="T47" s="6">
        <f t="shared" ref="T47:W47" si="11">SUM(T7:T43)</f>
        <v>76</v>
      </c>
      <c r="U47" s="6">
        <f t="shared" si="11"/>
        <v>78</v>
      </c>
      <c r="V47" s="6">
        <f t="shared" si="11"/>
        <v>79</v>
      </c>
      <c r="W47" s="6">
        <f t="shared" si="11"/>
        <v>76</v>
      </c>
    </row>
    <row r="48" spans="1:23" x14ac:dyDescent="0.3">
      <c r="A48" s="6" t="s">
        <v>17</v>
      </c>
      <c r="B48" s="7">
        <f>AVERAGE(B7:B27)</f>
        <v>2.3333333333333335</v>
      </c>
      <c r="C48" s="7">
        <f t="shared" ref="C48:H48" si="12">AVERAGE(C7:C27)</f>
        <v>2.3333333333333335</v>
      </c>
      <c r="D48" s="7">
        <f t="shared" si="12"/>
        <v>2.3333333333333335</v>
      </c>
      <c r="E48" s="7">
        <f t="shared" si="12"/>
        <v>2.3333333333333335</v>
      </c>
      <c r="F48" s="7">
        <f t="shared" si="12"/>
        <v>2.3333333333333335</v>
      </c>
      <c r="G48" s="7">
        <f t="shared" si="12"/>
        <v>2.3333333333333335</v>
      </c>
      <c r="H48" s="7">
        <f t="shared" si="12"/>
        <v>2.3333333333333335</v>
      </c>
      <c r="I48" s="6" t="s">
        <v>17</v>
      </c>
      <c r="J48" s="7">
        <f>AVERAGE(J7:J42)</f>
        <v>2.7222222222222223</v>
      </c>
      <c r="K48" s="7">
        <f t="shared" ref="K48:Q48" si="13">AVERAGE(K7:K42)</f>
        <v>2.6111111111111112</v>
      </c>
      <c r="L48" s="7">
        <f t="shared" si="13"/>
        <v>2.8333333333333335</v>
      </c>
      <c r="M48" s="7">
        <f t="shared" si="13"/>
        <v>2.8333333333333335</v>
      </c>
      <c r="N48" s="7">
        <f t="shared" si="13"/>
        <v>2.6944444444444446</v>
      </c>
      <c r="O48" s="7">
        <f t="shared" si="13"/>
        <v>2.6666666666666665</v>
      </c>
      <c r="P48" s="7">
        <f t="shared" si="13"/>
        <v>2.5</v>
      </c>
      <c r="Q48" s="7">
        <f t="shared" si="13"/>
        <v>2.2222222222222223</v>
      </c>
      <c r="R48" s="62" t="s">
        <v>17</v>
      </c>
      <c r="S48" s="63"/>
      <c r="T48" s="7">
        <f t="shared" ref="T48:W48" si="14">AVERAGE(T7:T43)</f>
        <v>2.0540540540540539</v>
      </c>
      <c r="U48" s="7">
        <f t="shared" si="14"/>
        <v>2.1081081081081079</v>
      </c>
      <c r="V48" s="7">
        <f t="shared" si="14"/>
        <v>2.1351351351351351</v>
      </c>
      <c r="W48" s="7">
        <f t="shared" si="14"/>
        <v>2.0540540540540539</v>
      </c>
    </row>
    <row r="49" spans="1:23" ht="16.5" customHeight="1" x14ac:dyDescent="0.3">
      <c r="A49" s="6" t="s">
        <v>18</v>
      </c>
      <c r="B49" s="55">
        <f>AVERAGE(B7:H27)</f>
        <v>2.3333333333333335</v>
      </c>
      <c r="C49" s="56"/>
      <c r="D49" s="56"/>
      <c r="E49" s="56"/>
      <c r="F49" s="56"/>
      <c r="G49" s="56"/>
      <c r="H49" s="56"/>
      <c r="I49" s="24"/>
      <c r="J49" s="58">
        <f>AVERAGE(J7:Q42)</f>
        <v>2.6354166666666665</v>
      </c>
      <c r="K49" s="58"/>
      <c r="L49" s="58"/>
      <c r="M49" s="58"/>
      <c r="N49" s="58"/>
      <c r="O49" s="58"/>
      <c r="P49" s="58"/>
      <c r="Q49" s="59"/>
      <c r="R49" s="25"/>
      <c r="S49" s="25"/>
      <c r="T49" s="58">
        <f>AVERAGE(T7:W43)</f>
        <v>2.0878378378378377</v>
      </c>
      <c r="U49" s="58"/>
      <c r="V49" s="58"/>
      <c r="W49" s="59"/>
    </row>
    <row r="50" spans="1:23" ht="16.5" customHeight="1" x14ac:dyDescent="0.3">
      <c r="A50" s="46" t="s">
        <v>19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26"/>
      <c r="S50" s="26"/>
    </row>
  </sheetData>
  <mergeCells count="37">
    <mergeCell ref="A50:Q50"/>
    <mergeCell ref="B4:B5"/>
    <mergeCell ref="C4:C5"/>
    <mergeCell ref="D4:D5"/>
    <mergeCell ref="E4:E5"/>
    <mergeCell ref="G4:G5"/>
    <mergeCell ref="J49:Q49"/>
    <mergeCell ref="A4:A5"/>
    <mergeCell ref="T49:W49"/>
    <mergeCell ref="R48:S48"/>
    <mergeCell ref="A1:W1"/>
    <mergeCell ref="F4:F5"/>
    <mergeCell ref="H4:H5"/>
    <mergeCell ref="J4:J5"/>
    <mergeCell ref="K4:K5"/>
    <mergeCell ref="L4:L5"/>
    <mergeCell ref="M4:M5"/>
    <mergeCell ref="N4:N5"/>
    <mergeCell ref="O4:O5"/>
    <mergeCell ref="P4:P5"/>
    <mergeCell ref="Q4:Q5"/>
    <mergeCell ref="A2:A3"/>
    <mergeCell ref="B3:H3"/>
    <mergeCell ref="B49:H49"/>
    <mergeCell ref="B2:W2"/>
    <mergeCell ref="R46:S46"/>
    <mergeCell ref="R47:S47"/>
    <mergeCell ref="R44:S44"/>
    <mergeCell ref="T4:T5"/>
    <mergeCell ref="U4:U5"/>
    <mergeCell ref="W4:W5"/>
    <mergeCell ref="R45:S45"/>
    <mergeCell ref="V4:V5"/>
    <mergeCell ref="R3:W3"/>
    <mergeCell ref="I3:Q3"/>
    <mergeCell ref="I4:I5"/>
    <mergeCell ref="R4:S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0" zoomScaleNormal="80" workbookViewId="0">
      <selection activeCell="C44" sqref="C44"/>
    </sheetView>
  </sheetViews>
  <sheetFormatPr defaultColWidth="9" defaultRowHeight="15" x14ac:dyDescent="0.3"/>
  <cols>
    <col min="1" max="1" width="14.75" style="2" customWidth="1"/>
    <col min="2" max="2" width="21.625" style="1" customWidth="1"/>
    <col min="3" max="3" width="22.875" style="1" customWidth="1"/>
    <col min="4" max="7" width="18.5" style="1" customWidth="1"/>
    <col min="8" max="8" width="16.125" style="1" bestFit="1" customWidth="1"/>
    <col min="9" max="12" width="16.125" style="1" customWidth="1"/>
    <col min="13" max="13" width="17.875" style="1" customWidth="1"/>
    <col min="14" max="14" width="19.25" style="1" customWidth="1"/>
    <col min="15" max="15" width="20.125" style="1" customWidth="1"/>
    <col min="16" max="16384" width="9" style="1"/>
  </cols>
  <sheetData>
    <row r="1" spans="1:15" s="38" customFormat="1" ht="18.75" x14ac:dyDescent="0.3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38" customFormat="1" ht="15.75" customHeight="1" x14ac:dyDescent="0.3">
      <c r="A2" s="47" t="s">
        <v>22</v>
      </c>
      <c r="B2" s="48" t="s">
        <v>85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38" customFormat="1" ht="55.5" customHeight="1" x14ac:dyDescent="0.3">
      <c r="A3" s="47"/>
      <c r="B3" s="52" t="s">
        <v>86</v>
      </c>
      <c r="C3" s="53"/>
      <c r="D3" s="53"/>
      <c r="E3" s="53"/>
      <c r="F3" s="53"/>
      <c r="G3" s="53"/>
      <c r="H3" s="54"/>
      <c r="I3" s="52" t="s">
        <v>87</v>
      </c>
      <c r="J3" s="53"/>
      <c r="K3" s="53"/>
      <c r="L3" s="53"/>
      <c r="M3" s="53"/>
      <c r="N3" s="53"/>
      <c r="O3" s="54"/>
    </row>
    <row r="4" spans="1:15" s="38" customFormat="1" ht="15" customHeight="1" x14ac:dyDescent="0.3">
      <c r="A4" s="64" t="s">
        <v>12</v>
      </c>
      <c r="B4" s="64" t="s">
        <v>88</v>
      </c>
      <c r="C4" s="64" t="s">
        <v>89</v>
      </c>
      <c r="D4" s="64" t="s">
        <v>90</v>
      </c>
      <c r="E4" s="64" t="s">
        <v>91</v>
      </c>
      <c r="F4" s="64" t="s">
        <v>92</v>
      </c>
      <c r="G4" s="64" t="s">
        <v>93</v>
      </c>
      <c r="H4" s="64" t="s">
        <v>94</v>
      </c>
      <c r="I4" s="64" t="s">
        <v>12</v>
      </c>
      <c r="J4" s="64" t="s">
        <v>95</v>
      </c>
      <c r="K4" s="64" t="s">
        <v>96</v>
      </c>
      <c r="L4" s="64" t="s">
        <v>97</v>
      </c>
      <c r="M4" s="64" t="s">
        <v>98</v>
      </c>
      <c r="N4" s="64" t="s">
        <v>99</v>
      </c>
      <c r="O4" s="71" t="s">
        <v>100</v>
      </c>
    </row>
    <row r="5" spans="1:15" s="38" customFormat="1" ht="15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70"/>
    </row>
    <row r="6" spans="1:15" s="38" customFormat="1" ht="15" customHeight="1" x14ac:dyDescent="0.3">
      <c r="A6" s="30" t="s">
        <v>23</v>
      </c>
      <c r="B6" s="30">
        <v>36</v>
      </c>
      <c r="C6" s="30">
        <v>36</v>
      </c>
      <c r="D6" s="30">
        <v>36</v>
      </c>
      <c r="E6" s="30">
        <v>36</v>
      </c>
      <c r="F6" s="30">
        <v>36</v>
      </c>
      <c r="G6" s="30">
        <v>36</v>
      </c>
      <c r="H6" s="30">
        <v>36</v>
      </c>
      <c r="I6" s="30" t="s">
        <v>23</v>
      </c>
      <c r="J6" s="30">
        <v>37</v>
      </c>
      <c r="K6" s="30">
        <v>37</v>
      </c>
      <c r="L6" s="30">
        <v>37</v>
      </c>
      <c r="M6" s="30">
        <v>37</v>
      </c>
      <c r="N6" s="30">
        <v>37</v>
      </c>
      <c r="O6" s="39">
        <v>37</v>
      </c>
    </row>
    <row r="7" spans="1:15" x14ac:dyDescent="0.3">
      <c r="A7" s="35">
        <v>1</v>
      </c>
      <c r="B7" s="33">
        <v>3</v>
      </c>
      <c r="C7" s="33">
        <v>3</v>
      </c>
      <c r="D7" s="33">
        <v>2</v>
      </c>
      <c r="E7" s="33">
        <v>2</v>
      </c>
      <c r="F7" s="33">
        <v>2</v>
      </c>
      <c r="G7" s="33">
        <v>2</v>
      </c>
      <c r="H7" s="34">
        <v>2</v>
      </c>
      <c r="I7" s="35">
        <v>1</v>
      </c>
      <c r="J7" s="34">
        <v>2</v>
      </c>
      <c r="K7" s="34">
        <v>2</v>
      </c>
      <c r="L7" s="34">
        <v>2</v>
      </c>
      <c r="M7" s="33">
        <v>2</v>
      </c>
      <c r="N7" s="33">
        <v>2</v>
      </c>
      <c r="O7" s="33">
        <v>2</v>
      </c>
    </row>
    <row r="8" spans="1:15" x14ac:dyDescent="0.3">
      <c r="A8" s="35">
        <v>2</v>
      </c>
      <c r="B8" s="33">
        <v>3</v>
      </c>
      <c r="C8" s="33">
        <v>3</v>
      </c>
      <c r="D8" s="33">
        <v>3</v>
      </c>
      <c r="E8" s="33">
        <v>3</v>
      </c>
      <c r="F8" s="33">
        <v>3</v>
      </c>
      <c r="G8" s="33">
        <v>3</v>
      </c>
      <c r="H8" s="34">
        <v>2</v>
      </c>
      <c r="I8" s="35">
        <v>2</v>
      </c>
      <c r="J8" s="34">
        <v>3</v>
      </c>
      <c r="K8" s="34">
        <v>2</v>
      </c>
      <c r="L8" s="34">
        <v>2</v>
      </c>
      <c r="M8" s="33">
        <v>3</v>
      </c>
      <c r="N8" s="33">
        <v>3</v>
      </c>
      <c r="O8" s="33">
        <v>3</v>
      </c>
    </row>
    <row r="9" spans="1:15" x14ac:dyDescent="0.3">
      <c r="A9" s="35">
        <v>3</v>
      </c>
      <c r="B9" s="33">
        <v>3</v>
      </c>
      <c r="C9" s="33">
        <v>3</v>
      </c>
      <c r="D9" s="33">
        <v>3</v>
      </c>
      <c r="E9" s="33">
        <v>3</v>
      </c>
      <c r="F9" s="33">
        <v>3</v>
      </c>
      <c r="G9" s="33">
        <v>3</v>
      </c>
      <c r="H9" s="34">
        <v>3</v>
      </c>
      <c r="I9" s="35">
        <v>3</v>
      </c>
      <c r="J9" s="34">
        <v>2</v>
      </c>
      <c r="K9" s="34">
        <v>2</v>
      </c>
      <c r="L9" s="34">
        <v>2</v>
      </c>
      <c r="M9" s="33">
        <v>2</v>
      </c>
      <c r="N9" s="33">
        <v>2</v>
      </c>
      <c r="O9" s="33">
        <v>2</v>
      </c>
    </row>
    <row r="10" spans="1:15" x14ac:dyDescent="0.3">
      <c r="A10" s="35">
        <v>4</v>
      </c>
      <c r="B10" s="33">
        <v>3</v>
      </c>
      <c r="C10" s="33">
        <v>3</v>
      </c>
      <c r="D10" s="33">
        <v>2</v>
      </c>
      <c r="E10" s="33">
        <v>2</v>
      </c>
      <c r="F10" s="33">
        <v>2</v>
      </c>
      <c r="G10" s="33">
        <v>2</v>
      </c>
      <c r="H10" s="34">
        <v>2</v>
      </c>
      <c r="I10" s="35">
        <v>4</v>
      </c>
      <c r="J10" s="34">
        <v>2</v>
      </c>
      <c r="K10" s="34">
        <v>2</v>
      </c>
      <c r="L10" s="34">
        <v>2</v>
      </c>
      <c r="M10" s="33">
        <v>2</v>
      </c>
      <c r="N10" s="33">
        <v>2</v>
      </c>
      <c r="O10" s="33">
        <v>2</v>
      </c>
    </row>
    <row r="11" spans="1:15" x14ac:dyDescent="0.3">
      <c r="A11" s="35">
        <v>5</v>
      </c>
      <c r="B11" s="33">
        <v>3</v>
      </c>
      <c r="C11" s="33">
        <v>2</v>
      </c>
      <c r="D11" s="33">
        <v>3</v>
      </c>
      <c r="E11" s="33">
        <v>3</v>
      </c>
      <c r="F11" s="33">
        <v>2</v>
      </c>
      <c r="G11" s="33">
        <v>2</v>
      </c>
      <c r="H11" s="34">
        <v>2</v>
      </c>
      <c r="I11" s="35">
        <v>5</v>
      </c>
      <c r="J11" s="34">
        <v>3</v>
      </c>
      <c r="K11" s="34">
        <v>2</v>
      </c>
      <c r="L11" s="34">
        <v>3</v>
      </c>
      <c r="M11" s="33">
        <v>3</v>
      </c>
      <c r="N11" s="33">
        <v>2</v>
      </c>
      <c r="O11" s="33">
        <v>3</v>
      </c>
    </row>
    <row r="12" spans="1:15" x14ac:dyDescent="0.3">
      <c r="A12" s="35">
        <v>6</v>
      </c>
      <c r="B12" s="33">
        <v>2</v>
      </c>
      <c r="C12" s="33">
        <v>3</v>
      </c>
      <c r="D12" s="33">
        <v>3</v>
      </c>
      <c r="E12" s="33">
        <v>3</v>
      </c>
      <c r="F12" s="33">
        <v>3</v>
      </c>
      <c r="G12" s="33">
        <v>2</v>
      </c>
      <c r="H12" s="34">
        <v>2</v>
      </c>
      <c r="I12" s="35">
        <v>6</v>
      </c>
      <c r="J12" s="34">
        <v>2</v>
      </c>
      <c r="K12" s="34">
        <v>2</v>
      </c>
      <c r="L12" s="34">
        <v>2</v>
      </c>
      <c r="M12" s="33">
        <v>2</v>
      </c>
      <c r="N12" s="33">
        <v>2</v>
      </c>
      <c r="O12" s="33">
        <v>2</v>
      </c>
    </row>
    <row r="13" spans="1:15" x14ac:dyDescent="0.3">
      <c r="A13" s="35">
        <v>7</v>
      </c>
      <c r="B13" s="33">
        <v>3</v>
      </c>
      <c r="C13" s="33">
        <v>2</v>
      </c>
      <c r="D13" s="33">
        <v>3</v>
      </c>
      <c r="E13" s="33">
        <v>2</v>
      </c>
      <c r="F13" s="33">
        <v>3</v>
      </c>
      <c r="G13" s="33">
        <v>2</v>
      </c>
      <c r="H13" s="34">
        <v>3</v>
      </c>
      <c r="I13" s="35">
        <v>7</v>
      </c>
      <c r="J13" s="34">
        <v>2</v>
      </c>
      <c r="K13" s="34">
        <v>2</v>
      </c>
      <c r="L13" s="34">
        <v>2</v>
      </c>
      <c r="M13" s="33">
        <v>2</v>
      </c>
      <c r="N13" s="33">
        <v>2</v>
      </c>
      <c r="O13" s="33">
        <v>2</v>
      </c>
    </row>
    <row r="14" spans="1:15" x14ac:dyDescent="0.3">
      <c r="A14" s="35">
        <v>8</v>
      </c>
      <c r="B14" s="33">
        <v>3</v>
      </c>
      <c r="C14" s="33">
        <v>3</v>
      </c>
      <c r="D14" s="33">
        <v>3</v>
      </c>
      <c r="E14" s="33">
        <v>3</v>
      </c>
      <c r="F14" s="33">
        <v>3</v>
      </c>
      <c r="G14" s="33">
        <v>3</v>
      </c>
      <c r="H14" s="34">
        <v>2</v>
      </c>
      <c r="I14" s="35">
        <v>8</v>
      </c>
      <c r="J14" s="34">
        <v>3</v>
      </c>
      <c r="K14" s="34">
        <v>2</v>
      </c>
      <c r="L14" s="34">
        <v>3</v>
      </c>
      <c r="M14" s="33">
        <v>3</v>
      </c>
      <c r="N14" s="33">
        <v>3</v>
      </c>
      <c r="O14" s="33">
        <v>2</v>
      </c>
    </row>
    <row r="15" spans="1:15" x14ac:dyDescent="0.3">
      <c r="A15" s="35">
        <v>9</v>
      </c>
      <c r="B15" s="33">
        <v>3</v>
      </c>
      <c r="C15" s="33">
        <v>3</v>
      </c>
      <c r="D15" s="33">
        <v>3</v>
      </c>
      <c r="E15" s="33">
        <v>3</v>
      </c>
      <c r="F15" s="33">
        <v>3</v>
      </c>
      <c r="G15" s="33">
        <v>3</v>
      </c>
      <c r="H15" s="34">
        <v>3</v>
      </c>
      <c r="I15" s="35">
        <v>9</v>
      </c>
      <c r="J15" s="34">
        <v>2</v>
      </c>
      <c r="K15" s="34">
        <v>2</v>
      </c>
      <c r="L15" s="34">
        <v>2</v>
      </c>
      <c r="M15" s="33">
        <v>2</v>
      </c>
      <c r="N15" s="33">
        <v>2</v>
      </c>
      <c r="O15" s="33">
        <v>2</v>
      </c>
    </row>
    <row r="16" spans="1:15" x14ac:dyDescent="0.3">
      <c r="A16" s="35">
        <v>10</v>
      </c>
      <c r="B16" s="33">
        <v>2</v>
      </c>
      <c r="C16" s="33">
        <v>2</v>
      </c>
      <c r="D16" s="33">
        <v>3</v>
      </c>
      <c r="E16" s="33">
        <v>3</v>
      </c>
      <c r="F16" s="33">
        <v>3</v>
      </c>
      <c r="G16" s="33">
        <v>3</v>
      </c>
      <c r="H16" s="34">
        <v>2</v>
      </c>
      <c r="I16" s="35">
        <v>10</v>
      </c>
      <c r="J16" s="34">
        <v>2</v>
      </c>
      <c r="K16" s="34">
        <v>2</v>
      </c>
      <c r="L16" s="34">
        <v>2</v>
      </c>
      <c r="M16" s="33">
        <v>2</v>
      </c>
      <c r="N16" s="33">
        <v>2</v>
      </c>
      <c r="O16" s="33">
        <v>2</v>
      </c>
    </row>
    <row r="17" spans="1:15" x14ac:dyDescent="0.3">
      <c r="A17" s="35">
        <v>11</v>
      </c>
      <c r="B17" s="33">
        <v>3</v>
      </c>
      <c r="C17" s="33">
        <v>2</v>
      </c>
      <c r="D17" s="33">
        <v>3</v>
      </c>
      <c r="E17" s="33">
        <v>3</v>
      </c>
      <c r="F17" s="33">
        <v>3</v>
      </c>
      <c r="G17" s="33">
        <v>3</v>
      </c>
      <c r="H17" s="34">
        <v>3</v>
      </c>
      <c r="I17" s="35">
        <v>11</v>
      </c>
      <c r="J17" s="34">
        <v>2</v>
      </c>
      <c r="K17" s="34">
        <v>3</v>
      </c>
      <c r="L17" s="34">
        <v>2</v>
      </c>
      <c r="M17" s="33">
        <v>2</v>
      </c>
      <c r="N17" s="33">
        <v>2</v>
      </c>
      <c r="O17" s="33">
        <v>2</v>
      </c>
    </row>
    <row r="18" spans="1:15" x14ac:dyDescent="0.3">
      <c r="A18" s="35">
        <v>12</v>
      </c>
      <c r="B18" s="33">
        <v>3</v>
      </c>
      <c r="C18" s="33">
        <v>3</v>
      </c>
      <c r="D18" s="33">
        <v>3</v>
      </c>
      <c r="E18" s="33">
        <v>3</v>
      </c>
      <c r="F18" s="33">
        <v>3</v>
      </c>
      <c r="G18" s="33">
        <v>3</v>
      </c>
      <c r="H18" s="34">
        <v>3</v>
      </c>
      <c r="I18" s="35">
        <v>12</v>
      </c>
      <c r="J18" s="34">
        <v>2</v>
      </c>
      <c r="K18" s="34">
        <v>3</v>
      </c>
      <c r="L18" s="34">
        <v>2</v>
      </c>
      <c r="M18" s="33">
        <v>2</v>
      </c>
      <c r="N18" s="33">
        <v>2</v>
      </c>
      <c r="O18" s="33">
        <v>2</v>
      </c>
    </row>
    <row r="19" spans="1:15" x14ac:dyDescent="0.3">
      <c r="A19" s="35">
        <v>13</v>
      </c>
      <c r="B19" s="33">
        <v>2</v>
      </c>
      <c r="C19" s="33">
        <v>3</v>
      </c>
      <c r="D19" s="33">
        <v>3</v>
      </c>
      <c r="E19" s="33">
        <v>3</v>
      </c>
      <c r="F19" s="33">
        <v>3</v>
      </c>
      <c r="G19" s="33">
        <v>2</v>
      </c>
      <c r="H19" s="34">
        <v>2</v>
      </c>
      <c r="I19" s="35">
        <v>13</v>
      </c>
      <c r="J19" s="34">
        <v>2</v>
      </c>
      <c r="K19" s="34">
        <v>2</v>
      </c>
      <c r="L19" s="34">
        <v>2</v>
      </c>
      <c r="M19" s="33">
        <v>2</v>
      </c>
      <c r="N19" s="33">
        <v>2</v>
      </c>
      <c r="O19" s="33">
        <v>2</v>
      </c>
    </row>
    <row r="20" spans="1:15" x14ac:dyDescent="0.3">
      <c r="A20" s="35">
        <v>14</v>
      </c>
      <c r="B20" s="33">
        <v>3</v>
      </c>
      <c r="C20" s="33">
        <v>2</v>
      </c>
      <c r="D20" s="33">
        <v>3</v>
      </c>
      <c r="E20" s="33">
        <v>2</v>
      </c>
      <c r="F20" s="33">
        <v>3</v>
      </c>
      <c r="G20" s="33">
        <v>2</v>
      </c>
      <c r="H20" s="34">
        <v>3</v>
      </c>
      <c r="I20" s="35">
        <v>14</v>
      </c>
      <c r="J20" s="34">
        <v>2</v>
      </c>
      <c r="K20" s="34">
        <v>2</v>
      </c>
      <c r="L20" s="34">
        <v>2</v>
      </c>
      <c r="M20" s="33">
        <v>2</v>
      </c>
      <c r="N20" s="33">
        <v>2</v>
      </c>
      <c r="O20" s="33">
        <v>2</v>
      </c>
    </row>
    <row r="21" spans="1:15" x14ac:dyDescent="0.3">
      <c r="A21" s="35">
        <v>15</v>
      </c>
      <c r="B21" s="33">
        <v>3</v>
      </c>
      <c r="C21" s="33">
        <v>3</v>
      </c>
      <c r="D21" s="33">
        <v>3</v>
      </c>
      <c r="E21" s="33">
        <v>3</v>
      </c>
      <c r="F21" s="33">
        <v>3</v>
      </c>
      <c r="G21" s="33">
        <v>3</v>
      </c>
      <c r="H21" s="34">
        <v>2</v>
      </c>
      <c r="I21" s="35">
        <v>15</v>
      </c>
      <c r="J21" s="34">
        <v>2</v>
      </c>
      <c r="K21" s="34">
        <v>3</v>
      </c>
      <c r="L21" s="34">
        <v>3</v>
      </c>
      <c r="M21" s="33">
        <v>2</v>
      </c>
      <c r="N21" s="33">
        <v>2</v>
      </c>
      <c r="O21" s="33">
        <v>3</v>
      </c>
    </row>
    <row r="22" spans="1:15" x14ac:dyDescent="0.3">
      <c r="A22" s="35">
        <v>16</v>
      </c>
      <c r="B22" s="33">
        <v>3</v>
      </c>
      <c r="C22" s="33">
        <v>3</v>
      </c>
      <c r="D22" s="33">
        <v>2</v>
      </c>
      <c r="E22" s="33">
        <v>2</v>
      </c>
      <c r="F22" s="33">
        <v>2</v>
      </c>
      <c r="G22" s="33">
        <v>2</v>
      </c>
      <c r="H22" s="34">
        <v>2</v>
      </c>
      <c r="I22" s="35">
        <v>16</v>
      </c>
      <c r="J22" s="34">
        <v>3</v>
      </c>
      <c r="K22" s="34">
        <v>2</v>
      </c>
      <c r="L22" s="34">
        <v>2</v>
      </c>
      <c r="M22" s="33">
        <v>2</v>
      </c>
      <c r="N22" s="33">
        <v>3</v>
      </c>
      <c r="O22" s="33">
        <v>2</v>
      </c>
    </row>
    <row r="23" spans="1:15" x14ac:dyDescent="0.3">
      <c r="A23" s="35">
        <v>17</v>
      </c>
      <c r="B23" s="33">
        <v>3</v>
      </c>
      <c r="C23" s="33">
        <v>3</v>
      </c>
      <c r="D23" s="33">
        <v>3</v>
      </c>
      <c r="E23" s="33">
        <v>3</v>
      </c>
      <c r="F23" s="33">
        <v>3</v>
      </c>
      <c r="G23" s="33">
        <v>3</v>
      </c>
      <c r="H23" s="34">
        <v>2</v>
      </c>
      <c r="I23" s="35">
        <v>17</v>
      </c>
      <c r="J23" s="34">
        <v>2</v>
      </c>
      <c r="K23" s="34">
        <v>2</v>
      </c>
      <c r="L23" s="34">
        <v>2</v>
      </c>
      <c r="M23" s="33">
        <v>2</v>
      </c>
      <c r="N23" s="33">
        <v>2</v>
      </c>
      <c r="O23" s="33">
        <v>2</v>
      </c>
    </row>
    <row r="24" spans="1:15" x14ac:dyDescent="0.3">
      <c r="A24" s="35">
        <v>18</v>
      </c>
      <c r="B24" s="33">
        <v>3</v>
      </c>
      <c r="C24" s="33">
        <v>3</v>
      </c>
      <c r="D24" s="33">
        <v>3</v>
      </c>
      <c r="E24" s="33">
        <v>3</v>
      </c>
      <c r="F24" s="33">
        <v>3</v>
      </c>
      <c r="G24" s="33">
        <v>3</v>
      </c>
      <c r="H24" s="34">
        <v>3</v>
      </c>
      <c r="I24" s="35">
        <v>18</v>
      </c>
      <c r="J24" s="34">
        <v>2</v>
      </c>
      <c r="K24" s="34">
        <v>3</v>
      </c>
      <c r="L24" s="34">
        <v>2</v>
      </c>
      <c r="M24" s="33">
        <v>3</v>
      </c>
      <c r="N24" s="33">
        <v>2</v>
      </c>
      <c r="O24" s="33">
        <v>2</v>
      </c>
    </row>
    <row r="25" spans="1:15" x14ac:dyDescent="0.3">
      <c r="A25" s="35">
        <v>19</v>
      </c>
      <c r="B25" s="33">
        <v>3</v>
      </c>
      <c r="C25" s="33">
        <v>3</v>
      </c>
      <c r="D25" s="33">
        <v>3</v>
      </c>
      <c r="E25" s="33">
        <v>3</v>
      </c>
      <c r="F25" s="33">
        <v>3</v>
      </c>
      <c r="G25" s="33">
        <v>3</v>
      </c>
      <c r="H25" s="34">
        <v>3</v>
      </c>
      <c r="I25" s="35">
        <v>19</v>
      </c>
      <c r="J25" s="34">
        <v>2</v>
      </c>
      <c r="K25" s="34">
        <v>2</v>
      </c>
      <c r="L25" s="34">
        <v>2</v>
      </c>
      <c r="M25" s="33">
        <v>2</v>
      </c>
      <c r="N25" s="33">
        <v>2</v>
      </c>
      <c r="O25" s="33">
        <v>2</v>
      </c>
    </row>
    <row r="26" spans="1:15" x14ac:dyDescent="0.3">
      <c r="A26" s="35">
        <v>20</v>
      </c>
      <c r="B26" s="33">
        <v>3</v>
      </c>
      <c r="C26" s="33">
        <v>3</v>
      </c>
      <c r="D26" s="33">
        <v>3</v>
      </c>
      <c r="E26" s="33">
        <v>3</v>
      </c>
      <c r="F26" s="33">
        <v>3</v>
      </c>
      <c r="G26" s="33">
        <v>3</v>
      </c>
      <c r="H26" s="34">
        <v>2</v>
      </c>
      <c r="I26" s="35">
        <v>20</v>
      </c>
      <c r="J26" s="34">
        <v>2</v>
      </c>
      <c r="K26" s="34">
        <v>2</v>
      </c>
      <c r="L26" s="34">
        <v>2</v>
      </c>
      <c r="M26" s="33">
        <v>2</v>
      </c>
      <c r="N26" s="33">
        <v>2</v>
      </c>
      <c r="O26" s="33">
        <v>2</v>
      </c>
    </row>
    <row r="27" spans="1:15" x14ac:dyDescent="0.3">
      <c r="A27" s="35">
        <v>21</v>
      </c>
      <c r="B27" s="33">
        <v>3</v>
      </c>
      <c r="C27" s="33">
        <v>3</v>
      </c>
      <c r="D27" s="33">
        <v>3</v>
      </c>
      <c r="E27" s="33">
        <v>3</v>
      </c>
      <c r="F27" s="33">
        <v>3</v>
      </c>
      <c r="G27" s="33">
        <v>3</v>
      </c>
      <c r="H27" s="34">
        <v>3</v>
      </c>
      <c r="I27" s="35">
        <v>21</v>
      </c>
      <c r="J27" s="34">
        <v>2</v>
      </c>
      <c r="K27" s="34">
        <v>2</v>
      </c>
      <c r="L27" s="34">
        <v>2</v>
      </c>
      <c r="M27" s="33">
        <v>2</v>
      </c>
      <c r="N27" s="33">
        <v>2</v>
      </c>
      <c r="O27" s="33">
        <v>2</v>
      </c>
    </row>
    <row r="28" spans="1:15" x14ac:dyDescent="0.3">
      <c r="A28" s="35">
        <v>22</v>
      </c>
      <c r="B28" s="33">
        <v>2</v>
      </c>
      <c r="C28" s="33">
        <v>2</v>
      </c>
      <c r="D28" s="33">
        <v>3</v>
      </c>
      <c r="E28" s="33">
        <v>3</v>
      </c>
      <c r="F28" s="33">
        <v>3</v>
      </c>
      <c r="G28" s="33">
        <v>3</v>
      </c>
      <c r="H28" s="34">
        <v>2</v>
      </c>
      <c r="I28" s="35">
        <v>22</v>
      </c>
      <c r="J28" s="34">
        <v>2</v>
      </c>
      <c r="K28" s="34">
        <v>2</v>
      </c>
      <c r="L28" s="34">
        <v>2</v>
      </c>
      <c r="M28" s="33">
        <v>2</v>
      </c>
      <c r="N28" s="33">
        <v>2</v>
      </c>
      <c r="O28" s="33">
        <v>2</v>
      </c>
    </row>
    <row r="29" spans="1:15" x14ac:dyDescent="0.3">
      <c r="A29" s="35">
        <v>23</v>
      </c>
      <c r="B29" s="33">
        <v>3</v>
      </c>
      <c r="C29" s="33">
        <v>2</v>
      </c>
      <c r="D29" s="33">
        <v>3</v>
      </c>
      <c r="E29" s="33">
        <v>3</v>
      </c>
      <c r="F29" s="33">
        <v>3</v>
      </c>
      <c r="G29" s="33">
        <v>3</v>
      </c>
      <c r="H29" s="34">
        <v>3</v>
      </c>
      <c r="I29" s="35">
        <v>23</v>
      </c>
      <c r="J29" s="34">
        <v>2</v>
      </c>
      <c r="K29" s="34">
        <v>2</v>
      </c>
      <c r="L29" s="34">
        <v>2</v>
      </c>
      <c r="M29" s="33">
        <v>2</v>
      </c>
      <c r="N29" s="33">
        <v>2</v>
      </c>
      <c r="O29" s="33">
        <v>2</v>
      </c>
    </row>
    <row r="30" spans="1:15" x14ac:dyDescent="0.3">
      <c r="A30" s="35">
        <v>24</v>
      </c>
      <c r="B30" s="33">
        <v>3</v>
      </c>
      <c r="C30" s="33">
        <v>3</v>
      </c>
      <c r="D30" s="33">
        <v>3</v>
      </c>
      <c r="E30" s="33">
        <v>3</v>
      </c>
      <c r="F30" s="33">
        <v>3</v>
      </c>
      <c r="G30" s="33">
        <v>3</v>
      </c>
      <c r="H30" s="34">
        <v>3</v>
      </c>
      <c r="I30" s="35">
        <v>24</v>
      </c>
      <c r="J30" s="34">
        <v>2</v>
      </c>
      <c r="K30" s="34">
        <v>2</v>
      </c>
      <c r="L30" s="34">
        <v>2</v>
      </c>
      <c r="M30" s="33">
        <v>2</v>
      </c>
      <c r="N30" s="33">
        <v>2</v>
      </c>
      <c r="O30" s="33">
        <v>2</v>
      </c>
    </row>
    <row r="31" spans="1:15" x14ac:dyDescent="0.3">
      <c r="A31" s="35">
        <v>25</v>
      </c>
      <c r="B31" s="33">
        <v>2</v>
      </c>
      <c r="C31" s="33">
        <v>3</v>
      </c>
      <c r="D31" s="33">
        <v>3</v>
      </c>
      <c r="E31" s="33">
        <v>3</v>
      </c>
      <c r="F31" s="33">
        <v>3</v>
      </c>
      <c r="G31" s="33">
        <v>2</v>
      </c>
      <c r="H31" s="34">
        <v>2</v>
      </c>
      <c r="I31" s="35">
        <v>25</v>
      </c>
      <c r="J31" s="34">
        <v>2</v>
      </c>
      <c r="K31" s="34">
        <v>2</v>
      </c>
      <c r="L31" s="34">
        <v>2</v>
      </c>
      <c r="M31" s="33">
        <v>2</v>
      </c>
      <c r="N31" s="33">
        <v>2</v>
      </c>
      <c r="O31" s="33">
        <v>2</v>
      </c>
    </row>
    <row r="32" spans="1:15" x14ac:dyDescent="0.3">
      <c r="A32" s="35">
        <v>26</v>
      </c>
      <c r="B32" s="33">
        <v>3</v>
      </c>
      <c r="C32" s="33">
        <v>3</v>
      </c>
      <c r="D32" s="33">
        <v>3</v>
      </c>
      <c r="E32" s="33">
        <v>3</v>
      </c>
      <c r="F32" s="33">
        <v>3</v>
      </c>
      <c r="G32" s="33">
        <v>3</v>
      </c>
      <c r="H32" s="34">
        <v>3</v>
      </c>
      <c r="I32" s="35">
        <v>26</v>
      </c>
      <c r="J32" s="34">
        <v>3</v>
      </c>
      <c r="K32" s="34">
        <v>2</v>
      </c>
      <c r="L32" s="34">
        <v>3</v>
      </c>
      <c r="M32" s="33">
        <v>2</v>
      </c>
      <c r="N32" s="33">
        <v>3</v>
      </c>
      <c r="O32" s="33">
        <v>3</v>
      </c>
    </row>
    <row r="33" spans="1:15" x14ac:dyDescent="0.3">
      <c r="A33" s="35">
        <v>27</v>
      </c>
      <c r="B33" s="33">
        <v>3</v>
      </c>
      <c r="C33" s="33">
        <v>3</v>
      </c>
      <c r="D33" s="33">
        <v>3</v>
      </c>
      <c r="E33" s="33">
        <v>3</v>
      </c>
      <c r="F33" s="33">
        <v>3</v>
      </c>
      <c r="G33" s="33">
        <v>3</v>
      </c>
      <c r="H33" s="34">
        <v>2</v>
      </c>
      <c r="I33" s="35">
        <v>27</v>
      </c>
      <c r="J33" s="34">
        <v>2</v>
      </c>
      <c r="K33" s="34">
        <v>2</v>
      </c>
      <c r="L33" s="34">
        <v>2</v>
      </c>
      <c r="M33" s="33">
        <v>2</v>
      </c>
      <c r="N33" s="33">
        <v>2</v>
      </c>
      <c r="O33" s="33">
        <v>2</v>
      </c>
    </row>
    <row r="34" spans="1:15" x14ac:dyDescent="0.3">
      <c r="A34" s="35">
        <v>28</v>
      </c>
      <c r="B34" s="33">
        <v>3</v>
      </c>
      <c r="C34" s="33">
        <v>3</v>
      </c>
      <c r="D34" s="33">
        <v>3</v>
      </c>
      <c r="E34" s="33">
        <v>3</v>
      </c>
      <c r="F34" s="33">
        <v>3</v>
      </c>
      <c r="G34" s="33">
        <v>3</v>
      </c>
      <c r="H34" s="34">
        <v>2</v>
      </c>
      <c r="I34" s="35">
        <v>28</v>
      </c>
      <c r="J34" s="34">
        <v>2</v>
      </c>
      <c r="K34" s="34">
        <v>2</v>
      </c>
      <c r="L34" s="34">
        <v>2</v>
      </c>
      <c r="M34" s="33">
        <v>2</v>
      </c>
      <c r="N34" s="33">
        <v>2</v>
      </c>
      <c r="O34" s="33">
        <v>2</v>
      </c>
    </row>
    <row r="35" spans="1:15" x14ac:dyDescent="0.3">
      <c r="A35" s="35">
        <v>29</v>
      </c>
      <c r="B35" s="33">
        <v>3</v>
      </c>
      <c r="C35" s="33">
        <v>3</v>
      </c>
      <c r="D35" s="33">
        <v>2</v>
      </c>
      <c r="E35" s="33">
        <v>2</v>
      </c>
      <c r="F35" s="33">
        <v>2</v>
      </c>
      <c r="G35" s="33">
        <v>2</v>
      </c>
      <c r="H35" s="34">
        <v>2</v>
      </c>
      <c r="I35" s="35">
        <v>29</v>
      </c>
      <c r="J35" s="34">
        <v>2</v>
      </c>
      <c r="K35" s="34">
        <v>2</v>
      </c>
      <c r="L35" s="34">
        <v>2</v>
      </c>
      <c r="M35" s="33">
        <v>2</v>
      </c>
      <c r="N35" s="33">
        <v>2</v>
      </c>
      <c r="O35" s="33">
        <v>2</v>
      </c>
    </row>
    <row r="36" spans="1:15" x14ac:dyDescent="0.3">
      <c r="A36" s="35">
        <v>30</v>
      </c>
      <c r="B36" s="33">
        <v>3</v>
      </c>
      <c r="C36" s="33">
        <v>3</v>
      </c>
      <c r="D36" s="33">
        <v>3</v>
      </c>
      <c r="E36" s="33">
        <v>3</v>
      </c>
      <c r="F36" s="33">
        <v>3</v>
      </c>
      <c r="G36" s="33">
        <v>3</v>
      </c>
      <c r="H36" s="34">
        <v>2</v>
      </c>
      <c r="I36" s="35">
        <v>30</v>
      </c>
      <c r="J36" s="34">
        <v>3</v>
      </c>
      <c r="K36" s="34">
        <v>3</v>
      </c>
      <c r="L36" s="34">
        <v>2</v>
      </c>
      <c r="M36" s="33">
        <v>2</v>
      </c>
      <c r="N36" s="33">
        <v>3</v>
      </c>
      <c r="O36" s="33">
        <v>3</v>
      </c>
    </row>
    <row r="37" spans="1:15" x14ac:dyDescent="0.3">
      <c r="A37" s="35">
        <v>31</v>
      </c>
      <c r="B37" s="33">
        <v>3</v>
      </c>
      <c r="C37" s="33">
        <v>3</v>
      </c>
      <c r="D37" s="33">
        <v>3</v>
      </c>
      <c r="E37" s="33">
        <v>3</v>
      </c>
      <c r="F37" s="33">
        <v>3</v>
      </c>
      <c r="G37" s="33">
        <v>3</v>
      </c>
      <c r="H37" s="34">
        <v>2</v>
      </c>
      <c r="I37" s="35">
        <v>31</v>
      </c>
      <c r="J37" s="34">
        <v>2</v>
      </c>
      <c r="K37" s="34">
        <v>2</v>
      </c>
      <c r="L37" s="34">
        <v>2</v>
      </c>
      <c r="M37" s="33">
        <v>2</v>
      </c>
      <c r="N37" s="33">
        <v>2</v>
      </c>
      <c r="O37" s="33">
        <v>2</v>
      </c>
    </row>
    <row r="38" spans="1:15" x14ac:dyDescent="0.3">
      <c r="A38" s="35">
        <v>32</v>
      </c>
      <c r="B38" s="33">
        <v>3</v>
      </c>
      <c r="C38" s="33">
        <v>3</v>
      </c>
      <c r="D38" s="33">
        <v>2</v>
      </c>
      <c r="E38" s="33">
        <v>2</v>
      </c>
      <c r="F38" s="33">
        <v>2</v>
      </c>
      <c r="G38" s="33">
        <v>2</v>
      </c>
      <c r="H38" s="34">
        <v>2</v>
      </c>
      <c r="I38" s="35">
        <v>32</v>
      </c>
      <c r="J38" s="34">
        <v>2</v>
      </c>
      <c r="K38" s="34">
        <v>3</v>
      </c>
      <c r="L38" s="34">
        <v>2</v>
      </c>
      <c r="M38" s="33">
        <v>2</v>
      </c>
      <c r="N38" s="33">
        <v>2</v>
      </c>
      <c r="O38" s="33">
        <v>2</v>
      </c>
    </row>
    <row r="39" spans="1:15" x14ac:dyDescent="0.3">
      <c r="A39" s="35">
        <v>33</v>
      </c>
      <c r="B39" s="33">
        <v>3</v>
      </c>
      <c r="C39" s="33">
        <v>3</v>
      </c>
      <c r="D39" s="33">
        <v>3</v>
      </c>
      <c r="E39" s="33">
        <v>3</v>
      </c>
      <c r="F39" s="33">
        <v>3</v>
      </c>
      <c r="G39" s="33">
        <v>3</v>
      </c>
      <c r="H39" s="34">
        <v>3</v>
      </c>
      <c r="I39" s="35">
        <v>33</v>
      </c>
      <c r="J39" s="34">
        <v>3</v>
      </c>
      <c r="K39" s="34">
        <v>2</v>
      </c>
      <c r="L39" s="34">
        <v>2</v>
      </c>
      <c r="M39" s="33">
        <v>3</v>
      </c>
      <c r="N39" s="33">
        <v>2</v>
      </c>
      <c r="O39" s="33">
        <v>2</v>
      </c>
    </row>
    <row r="40" spans="1:15" x14ac:dyDescent="0.3">
      <c r="A40" s="35">
        <v>34</v>
      </c>
      <c r="B40" s="33">
        <v>3</v>
      </c>
      <c r="C40" s="33">
        <v>3</v>
      </c>
      <c r="D40" s="33">
        <v>3</v>
      </c>
      <c r="E40" s="33">
        <v>3</v>
      </c>
      <c r="F40" s="33">
        <v>3</v>
      </c>
      <c r="G40" s="33">
        <v>3</v>
      </c>
      <c r="H40" s="34">
        <v>3</v>
      </c>
      <c r="I40" s="35">
        <v>34</v>
      </c>
      <c r="J40" s="34">
        <v>2</v>
      </c>
      <c r="K40" s="34">
        <v>2</v>
      </c>
      <c r="L40" s="34">
        <v>2</v>
      </c>
      <c r="M40" s="33">
        <v>2</v>
      </c>
      <c r="N40" s="33">
        <v>2</v>
      </c>
      <c r="O40" s="33">
        <v>2</v>
      </c>
    </row>
    <row r="41" spans="1:15" x14ac:dyDescent="0.3">
      <c r="A41" s="35">
        <v>35</v>
      </c>
      <c r="B41" s="33">
        <v>2</v>
      </c>
      <c r="C41" s="33">
        <v>3</v>
      </c>
      <c r="D41" s="33">
        <v>3</v>
      </c>
      <c r="E41" s="33">
        <v>3</v>
      </c>
      <c r="F41" s="33">
        <v>3</v>
      </c>
      <c r="G41" s="33">
        <v>3</v>
      </c>
      <c r="H41" s="34">
        <v>3</v>
      </c>
      <c r="I41" s="35">
        <v>35</v>
      </c>
      <c r="J41" s="34">
        <v>2</v>
      </c>
      <c r="K41" s="34">
        <v>2</v>
      </c>
      <c r="L41" s="34">
        <v>2</v>
      </c>
      <c r="M41" s="33">
        <v>2</v>
      </c>
      <c r="N41" s="33">
        <v>2</v>
      </c>
      <c r="O41" s="33">
        <v>2</v>
      </c>
    </row>
    <row r="42" spans="1:15" x14ac:dyDescent="0.3">
      <c r="A42" s="35">
        <v>36</v>
      </c>
      <c r="B42" s="33">
        <v>2</v>
      </c>
      <c r="C42" s="33">
        <v>3</v>
      </c>
      <c r="D42" s="33">
        <v>3</v>
      </c>
      <c r="E42" s="33">
        <v>3</v>
      </c>
      <c r="F42" s="33">
        <v>3</v>
      </c>
      <c r="G42" s="33">
        <v>3</v>
      </c>
      <c r="H42" s="34">
        <v>2</v>
      </c>
      <c r="I42" s="35">
        <v>36</v>
      </c>
      <c r="J42" s="34">
        <v>1</v>
      </c>
      <c r="K42" s="34">
        <v>2</v>
      </c>
      <c r="L42" s="34">
        <v>2</v>
      </c>
      <c r="M42" s="33">
        <v>2</v>
      </c>
      <c r="N42" s="33">
        <v>1</v>
      </c>
      <c r="O42" s="33">
        <v>2</v>
      </c>
    </row>
    <row r="43" spans="1:15" x14ac:dyDescent="0.3">
      <c r="A43" s="35">
        <v>37</v>
      </c>
      <c r="B43" s="33" t="s">
        <v>46</v>
      </c>
      <c r="C43" s="33" t="s">
        <v>46</v>
      </c>
      <c r="D43" s="33" t="s">
        <v>46</v>
      </c>
      <c r="E43" s="33" t="s">
        <v>46</v>
      </c>
      <c r="F43" s="33" t="s">
        <v>46</v>
      </c>
      <c r="G43" s="33" t="s">
        <v>46</v>
      </c>
      <c r="H43" s="34" t="s">
        <v>46</v>
      </c>
      <c r="I43" s="35">
        <v>37</v>
      </c>
      <c r="J43" s="34">
        <v>2</v>
      </c>
      <c r="K43" s="34">
        <v>2</v>
      </c>
      <c r="L43" s="34">
        <v>2</v>
      </c>
      <c r="M43" s="33">
        <v>2</v>
      </c>
      <c r="N43" s="33">
        <v>2</v>
      </c>
      <c r="O43" s="33">
        <v>3</v>
      </c>
    </row>
    <row r="44" spans="1:15" x14ac:dyDescent="0.3">
      <c r="A44" s="27" t="s">
        <v>13</v>
      </c>
      <c r="B44" s="5">
        <f>COUNTIF(B$7:B$42,3)</f>
        <v>29</v>
      </c>
      <c r="C44" s="5">
        <f t="shared" ref="C44:H44" si="0">COUNTIF(C$7:C$42,3)</f>
        <v>29</v>
      </c>
      <c r="D44" s="5">
        <f t="shared" si="0"/>
        <v>31</v>
      </c>
      <c r="E44" s="5">
        <f t="shared" si="0"/>
        <v>29</v>
      </c>
      <c r="F44" s="5">
        <f t="shared" si="0"/>
        <v>30</v>
      </c>
      <c r="G44" s="5">
        <f t="shared" si="0"/>
        <v>25</v>
      </c>
      <c r="H44" s="5">
        <f t="shared" si="0"/>
        <v>15</v>
      </c>
      <c r="I44" s="27" t="s">
        <v>13</v>
      </c>
      <c r="J44" s="5">
        <f t="shared" ref="J44:O44" si="1">COUNTIF(J$7:J$43,3)</f>
        <v>7</v>
      </c>
      <c r="K44" s="5">
        <f t="shared" si="1"/>
        <v>6</v>
      </c>
      <c r="L44" s="5">
        <f t="shared" si="1"/>
        <v>4</v>
      </c>
      <c r="M44" s="5">
        <f t="shared" si="1"/>
        <v>5</v>
      </c>
      <c r="N44" s="5">
        <f t="shared" si="1"/>
        <v>5</v>
      </c>
      <c r="O44" s="5">
        <f t="shared" si="1"/>
        <v>6</v>
      </c>
    </row>
    <row r="45" spans="1:15" x14ac:dyDescent="0.3">
      <c r="A45" s="27" t="s">
        <v>14</v>
      </c>
      <c r="B45" s="5">
        <f>COUNTIF(B$7:B$42,2)</f>
        <v>7</v>
      </c>
      <c r="C45" s="5">
        <f t="shared" ref="C45:H45" si="2">COUNTIF(C$7:C$42,2)</f>
        <v>7</v>
      </c>
      <c r="D45" s="5">
        <f t="shared" si="2"/>
        <v>5</v>
      </c>
      <c r="E45" s="5">
        <f t="shared" si="2"/>
        <v>7</v>
      </c>
      <c r="F45" s="5">
        <f t="shared" si="2"/>
        <v>6</v>
      </c>
      <c r="G45" s="5">
        <f t="shared" si="2"/>
        <v>11</v>
      </c>
      <c r="H45" s="5">
        <f t="shared" si="2"/>
        <v>21</v>
      </c>
      <c r="I45" s="27" t="s">
        <v>14</v>
      </c>
      <c r="J45" s="5">
        <f t="shared" ref="J45:O45" si="3">COUNTIF(J$7:J$43,2)</f>
        <v>29</v>
      </c>
      <c r="K45" s="5">
        <f t="shared" si="3"/>
        <v>31</v>
      </c>
      <c r="L45" s="5">
        <f t="shared" si="3"/>
        <v>33</v>
      </c>
      <c r="M45" s="5">
        <f t="shared" si="3"/>
        <v>32</v>
      </c>
      <c r="N45" s="5">
        <f t="shared" si="3"/>
        <v>31</v>
      </c>
      <c r="O45" s="5">
        <f t="shared" si="3"/>
        <v>31</v>
      </c>
    </row>
    <row r="46" spans="1:15" x14ac:dyDescent="0.3">
      <c r="A46" s="27" t="s">
        <v>15</v>
      </c>
      <c r="B46" s="5">
        <f>COUNTIF(B$7:B$42,1)</f>
        <v>0</v>
      </c>
      <c r="C46" s="5">
        <f t="shared" ref="C46:H46" si="4">COUNTIF(C$7:C$42,1)</f>
        <v>0</v>
      </c>
      <c r="D46" s="5">
        <f t="shared" si="4"/>
        <v>0</v>
      </c>
      <c r="E46" s="5">
        <f t="shared" si="4"/>
        <v>0</v>
      </c>
      <c r="F46" s="5">
        <f t="shared" si="4"/>
        <v>0</v>
      </c>
      <c r="G46" s="5">
        <f t="shared" si="4"/>
        <v>0</v>
      </c>
      <c r="H46" s="5">
        <f t="shared" si="4"/>
        <v>0</v>
      </c>
      <c r="I46" s="27" t="s">
        <v>15</v>
      </c>
      <c r="J46" s="5">
        <f t="shared" ref="J46:O46" si="5">COUNTIF(J$7:J$43,1)</f>
        <v>1</v>
      </c>
      <c r="K46" s="5">
        <f t="shared" si="5"/>
        <v>0</v>
      </c>
      <c r="L46" s="5">
        <f t="shared" si="5"/>
        <v>0</v>
      </c>
      <c r="M46" s="5">
        <f t="shared" si="5"/>
        <v>0</v>
      </c>
      <c r="N46" s="5">
        <f t="shared" si="5"/>
        <v>1</v>
      </c>
      <c r="O46" s="5">
        <f t="shared" si="5"/>
        <v>0</v>
      </c>
    </row>
    <row r="47" spans="1:15" x14ac:dyDescent="0.3">
      <c r="A47" s="6" t="s">
        <v>16</v>
      </c>
      <c r="B47" s="6">
        <f>SUM(B7:B42)</f>
        <v>101</v>
      </c>
      <c r="C47" s="6">
        <f t="shared" ref="C47:H47" si="6">SUM(C7:C42)</f>
        <v>101</v>
      </c>
      <c r="D47" s="6">
        <f t="shared" si="6"/>
        <v>103</v>
      </c>
      <c r="E47" s="6">
        <f t="shared" si="6"/>
        <v>101</v>
      </c>
      <c r="F47" s="6">
        <f t="shared" si="6"/>
        <v>102</v>
      </c>
      <c r="G47" s="6">
        <f t="shared" si="6"/>
        <v>97</v>
      </c>
      <c r="H47" s="6">
        <f t="shared" si="6"/>
        <v>87</v>
      </c>
      <c r="I47" s="6" t="s">
        <v>16</v>
      </c>
      <c r="J47" s="6">
        <f t="shared" ref="J47:L47" si="7">SUM(J7:J43)</f>
        <v>80</v>
      </c>
      <c r="K47" s="6">
        <f t="shared" si="7"/>
        <v>80</v>
      </c>
      <c r="L47" s="6">
        <f t="shared" si="7"/>
        <v>78</v>
      </c>
      <c r="M47" s="6">
        <f t="shared" ref="M47:O47" si="8">SUM(M7:M43)</f>
        <v>79</v>
      </c>
      <c r="N47" s="6">
        <f t="shared" si="8"/>
        <v>78</v>
      </c>
      <c r="O47" s="6">
        <f t="shared" si="8"/>
        <v>80</v>
      </c>
    </row>
    <row r="48" spans="1:15" x14ac:dyDescent="0.3">
      <c r="A48" s="6" t="s">
        <v>17</v>
      </c>
      <c r="B48" s="7">
        <f>AVERAGE(B7:B42)</f>
        <v>2.8055555555555554</v>
      </c>
      <c r="C48" s="7">
        <f t="shared" ref="C48:H48" si="9">AVERAGE(C7:C42)</f>
        <v>2.8055555555555554</v>
      </c>
      <c r="D48" s="7">
        <f t="shared" si="9"/>
        <v>2.8611111111111112</v>
      </c>
      <c r="E48" s="7">
        <f t="shared" si="9"/>
        <v>2.8055555555555554</v>
      </c>
      <c r="F48" s="7">
        <f t="shared" si="9"/>
        <v>2.8333333333333335</v>
      </c>
      <c r="G48" s="7">
        <f t="shared" si="9"/>
        <v>2.6944444444444446</v>
      </c>
      <c r="H48" s="7">
        <f t="shared" si="9"/>
        <v>2.4166666666666665</v>
      </c>
      <c r="I48" s="6" t="s">
        <v>17</v>
      </c>
      <c r="J48" s="7">
        <f t="shared" ref="J48:L48" si="10">AVERAGE(J7:J43)</f>
        <v>2.1621621621621623</v>
      </c>
      <c r="K48" s="7">
        <f t="shared" si="10"/>
        <v>2.1621621621621623</v>
      </c>
      <c r="L48" s="7">
        <f t="shared" si="10"/>
        <v>2.1081081081081079</v>
      </c>
      <c r="M48" s="7">
        <f t="shared" ref="M48:O48" si="11">AVERAGE(M7:M43)</f>
        <v>2.1351351351351351</v>
      </c>
      <c r="N48" s="7">
        <f t="shared" si="11"/>
        <v>2.1081081081081079</v>
      </c>
      <c r="O48" s="7">
        <f t="shared" si="11"/>
        <v>2.1621621621621623</v>
      </c>
    </row>
    <row r="49" spans="1:15" ht="16.5" customHeight="1" x14ac:dyDescent="0.3">
      <c r="A49" s="6" t="s">
        <v>18</v>
      </c>
      <c r="B49" s="55">
        <f>AVERAGE(B7:H42)</f>
        <v>2.746031746031746</v>
      </c>
      <c r="C49" s="56"/>
      <c r="D49" s="56"/>
      <c r="E49" s="56"/>
      <c r="F49" s="56"/>
      <c r="G49" s="56"/>
      <c r="H49" s="56"/>
      <c r="I49" s="6" t="s">
        <v>18</v>
      </c>
      <c r="J49" s="57">
        <f>AVERAGE(J7:O43)</f>
        <v>2.1396396396396398</v>
      </c>
      <c r="K49" s="58"/>
      <c r="L49" s="58"/>
      <c r="M49" s="58"/>
      <c r="N49" s="58"/>
      <c r="O49" s="59"/>
    </row>
    <row r="50" spans="1:15" ht="16.5" customHeight="1" x14ac:dyDescent="0.3">
      <c r="A50" s="46" t="s">
        <v>19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</sheetData>
  <mergeCells count="23">
    <mergeCell ref="A1:O1"/>
    <mergeCell ref="A2:A3"/>
    <mergeCell ref="B3:H3"/>
    <mergeCell ref="B4:B5"/>
    <mergeCell ref="C4:C5"/>
    <mergeCell ref="F4:F5"/>
    <mergeCell ref="H4:H5"/>
    <mergeCell ref="G4:G5"/>
    <mergeCell ref="M4:M5"/>
    <mergeCell ref="N4:N5"/>
    <mergeCell ref="I3:O3"/>
    <mergeCell ref="B2:O2"/>
    <mergeCell ref="J49:O49"/>
    <mergeCell ref="B49:H49"/>
    <mergeCell ref="A50:O50"/>
    <mergeCell ref="D4:D5"/>
    <mergeCell ref="E4:E5"/>
    <mergeCell ref="O4:O5"/>
    <mergeCell ref="J4:J5"/>
    <mergeCell ref="K4:K5"/>
    <mergeCell ref="L4:L5"/>
    <mergeCell ref="A4:A5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="80" zoomScaleNormal="80" workbookViewId="0">
      <selection activeCell="I31" sqref="I31"/>
    </sheetView>
  </sheetViews>
  <sheetFormatPr defaultColWidth="9" defaultRowHeight="15" x14ac:dyDescent="0.3"/>
  <cols>
    <col min="1" max="1" width="13.625" style="2" bestFit="1" customWidth="1"/>
    <col min="2" max="5" width="31.625" style="1" customWidth="1"/>
    <col min="6" max="16384" width="9" style="1"/>
  </cols>
  <sheetData>
    <row r="1" spans="1:5" ht="18.75" x14ac:dyDescent="0.3">
      <c r="A1" s="51" t="s">
        <v>101</v>
      </c>
      <c r="B1" s="51"/>
      <c r="C1" s="51"/>
      <c r="D1" s="51"/>
      <c r="E1" s="51"/>
    </row>
    <row r="2" spans="1:5" ht="15.75" customHeight="1" x14ac:dyDescent="0.3">
      <c r="A2" s="47" t="s">
        <v>22</v>
      </c>
      <c r="B2" s="48" t="s">
        <v>102</v>
      </c>
      <c r="C2" s="49"/>
      <c r="D2" s="49"/>
      <c r="E2" s="50"/>
    </row>
    <row r="3" spans="1:5" ht="55.5" customHeight="1" x14ac:dyDescent="0.3">
      <c r="A3" s="47"/>
      <c r="B3" s="52" t="s">
        <v>103</v>
      </c>
      <c r="C3" s="54"/>
      <c r="D3" s="52" t="s">
        <v>104</v>
      </c>
      <c r="E3" s="54"/>
    </row>
    <row r="4" spans="1:5" ht="15" customHeight="1" x14ac:dyDescent="0.3">
      <c r="A4" s="64" t="s">
        <v>12</v>
      </c>
      <c r="B4" s="64" t="s">
        <v>105</v>
      </c>
      <c r="C4" s="64" t="s">
        <v>106</v>
      </c>
      <c r="D4" s="64" t="s">
        <v>107</v>
      </c>
      <c r="E4" s="64" t="s">
        <v>108</v>
      </c>
    </row>
    <row r="5" spans="1:5" ht="15" customHeight="1" x14ac:dyDescent="0.3">
      <c r="A5" s="65"/>
      <c r="B5" s="65"/>
      <c r="C5" s="65"/>
      <c r="D5" s="65"/>
      <c r="E5" s="65"/>
    </row>
    <row r="6" spans="1:5" ht="15" customHeight="1" x14ac:dyDescent="0.3">
      <c r="A6" s="30" t="s">
        <v>23</v>
      </c>
      <c r="B6" s="30">
        <v>36</v>
      </c>
      <c r="C6" s="30">
        <v>36</v>
      </c>
      <c r="D6" s="30">
        <v>36</v>
      </c>
      <c r="E6" s="30">
        <v>36</v>
      </c>
    </row>
    <row r="7" spans="1:5" x14ac:dyDescent="0.3">
      <c r="A7" s="3">
        <v>1</v>
      </c>
      <c r="B7" s="33">
        <v>3</v>
      </c>
      <c r="C7" s="34">
        <v>3</v>
      </c>
      <c r="D7" s="33">
        <v>3</v>
      </c>
      <c r="E7" s="33">
        <v>2</v>
      </c>
    </row>
    <row r="8" spans="1:5" x14ac:dyDescent="0.3">
      <c r="A8" s="3">
        <v>2</v>
      </c>
      <c r="B8" s="33">
        <v>3</v>
      </c>
      <c r="C8" s="34">
        <v>3</v>
      </c>
      <c r="D8" s="33">
        <v>2</v>
      </c>
      <c r="E8" s="33">
        <v>3</v>
      </c>
    </row>
    <row r="9" spans="1:5" x14ac:dyDescent="0.3">
      <c r="A9" s="3">
        <v>3</v>
      </c>
      <c r="B9" s="33">
        <v>3</v>
      </c>
      <c r="C9" s="34">
        <v>3</v>
      </c>
      <c r="D9" s="33">
        <v>3</v>
      </c>
      <c r="E9" s="33">
        <v>3</v>
      </c>
    </row>
    <row r="10" spans="1:5" x14ac:dyDescent="0.3">
      <c r="A10" s="3">
        <v>4</v>
      </c>
      <c r="B10" s="33">
        <v>3</v>
      </c>
      <c r="C10" s="34">
        <v>3</v>
      </c>
      <c r="D10" s="33">
        <v>3</v>
      </c>
      <c r="E10" s="33">
        <v>3</v>
      </c>
    </row>
    <row r="11" spans="1:5" x14ac:dyDescent="0.3">
      <c r="A11" s="3">
        <v>5</v>
      </c>
      <c r="B11" s="33">
        <v>3</v>
      </c>
      <c r="C11" s="34">
        <v>2</v>
      </c>
      <c r="D11" s="33">
        <v>3</v>
      </c>
      <c r="E11" s="33">
        <v>2</v>
      </c>
    </row>
    <row r="12" spans="1:5" x14ac:dyDescent="0.3">
      <c r="A12" s="3">
        <v>6</v>
      </c>
      <c r="B12" s="33">
        <v>2</v>
      </c>
      <c r="C12" s="34">
        <v>2</v>
      </c>
      <c r="D12" s="33">
        <v>3</v>
      </c>
      <c r="E12" s="33">
        <v>2</v>
      </c>
    </row>
    <row r="13" spans="1:5" x14ac:dyDescent="0.3">
      <c r="A13" s="3">
        <v>7</v>
      </c>
      <c r="B13" s="33">
        <v>3</v>
      </c>
      <c r="C13" s="34">
        <v>3</v>
      </c>
      <c r="D13" s="33">
        <v>3</v>
      </c>
      <c r="E13" s="33">
        <v>2</v>
      </c>
    </row>
    <row r="14" spans="1:5" x14ac:dyDescent="0.3">
      <c r="A14" s="3">
        <v>8</v>
      </c>
      <c r="B14" s="33">
        <v>3</v>
      </c>
      <c r="C14" s="34">
        <v>3</v>
      </c>
      <c r="D14" s="33">
        <v>3</v>
      </c>
      <c r="E14" s="33">
        <v>3</v>
      </c>
    </row>
    <row r="15" spans="1:5" x14ac:dyDescent="0.3">
      <c r="A15" s="3">
        <v>9</v>
      </c>
      <c r="B15" s="33">
        <v>3</v>
      </c>
      <c r="C15" s="34">
        <v>3</v>
      </c>
      <c r="D15" s="33">
        <v>3</v>
      </c>
      <c r="E15" s="33">
        <v>2</v>
      </c>
    </row>
    <row r="16" spans="1:5" x14ac:dyDescent="0.3">
      <c r="A16" s="3">
        <v>10</v>
      </c>
      <c r="B16" s="33">
        <v>2</v>
      </c>
      <c r="C16" s="34">
        <v>3</v>
      </c>
      <c r="D16" s="33">
        <v>3</v>
      </c>
      <c r="E16" s="33">
        <v>3</v>
      </c>
    </row>
    <row r="17" spans="1:5" x14ac:dyDescent="0.3">
      <c r="A17" s="3">
        <v>11</v>
      </c>
      <c r="B17" s="33">
        <v>3</v>
      </c>
      <c r="C17" s="34">
        <v>3</v>
      </c>
      <c r="D17" s="33">
        <v>3</v>
      </c>
      <c r="E17" s="33">
        <v>2</v>
      </c>
    </row>
    <row r="18" spans="1:5" x14ac:dyDescent="0.3">
      <c r="A18" s="3">
        <v>12</v>
      </c>
      <c r="B18" s="33">
        <v>2</v>
      </c>
      <c r="C18" s="34">
        <v>3</v>
      </c>
      <c r="D18" s="33">
        <v>3</v>
      </c>
      <c r="E18" s="33">
        <v>3</v>
      </c>
    </row>
    <row r="19" spans="1:5" x14ac:dyDescent="0.3">
      <c r="A19" s="3">
        <v>13</v>
      </c>
      <c r="B19" s="33">
        <v>3</v>
      </c>
      <c r="C19" s="34">
        <v>3</v>
      </c>
      <c r="D19" s="33">
        <v>3</v>
      </c>
      <c r="E19" s="33">
        <v>3</v>
      </c>
    </row>
    <row r="20" spans="1:5" x14ac:dyDescent="0.3">
      <c r="A20" s="3">
        <v>14</v>
      </c>
      <c r="B20" s="33">
        <v>3</v>
      </c>
      <c r="C20" s="34">
        <v>3</v>
      </c>
      <c r="D20" s="33">
        <v>2</v>
      </c>
      <c r="E20" s="33">
        <v>3</v>
      </c>
    </row>
    <row r="21" spans="1:5" x14ac:dyDescent="0.3">
      <c r="A21" s="3">
        <v>15</v>
      </c>
      <c r="B21" s="33">
        <v>3</v>
      </c>
      <c r="C21" s="34">
        <v>3</v>
      </c>
      <c r="D21" s="33">
        <v>3</v>
      </c>
      <c r="E21" s="33">
        <v>3</v>
      </c>
    </row>
    <row r="22" spans="1:5" x14ac:dyDescent="0.3">
      <c r="A22" s="3">
        <v>16</v>
      </c>
      <c r="B22" s="33">
        <v>3</v>
      </c>
      <c r="C22" s="34">
        <v>3</v>
      </c>
      <c r="D22" s="33">
        <v>2</v>
      </c>
      <c r="E22" s="33">
        <v>2</v>
      </c>
    </row>
    <row r="23" spans="1:5" x14ac:dyDescent="0.3">
      <c r="A23" s="3">
        <v>17</v>
      </c>
      <c r="B23" s="33">
        <v>3</v>
      </c>
      <c r="C23" s="34">
        <v>3</v>
      </c>
      <c r="D23" s="33">
        <v>2</v>
      </c>
      <c r="E23" s="33">
        <v>3</v>
      </c>
    </row>
    <row r="24" spans="1:5" x14ac:dyDescent="0.3">
      <c r="A24" s="3">
        <v>18</v>
      </c>
      <c r="B24" s="33">
        <v>3</v>
      </c>
      <c r="C24" s="34">
        <v>3</v>
      </c>
      <c r="D24" s="33">
        <v>3</v>
      </c>
      <c r="E24" s="33">
        <v>3</v>
      </c>
    </row>
    <row r="25" spans="1:5" x14ac:dyDescent="0.3">
      <c r="A25" s="3">
        <v>19</v>
      </c>
      <c r="B25" s="33">
        <v>3</v>
      </c>
      <c r="C25" s="34">
        <v>3</v>
      </c>
      <c r="D25" s="33">
        <v>3</v>
      </c>
      <c r="E25" s="33">
        <v>3</v>
      </c>
    </row>
    <row r="26" spans="1:5" x14ac:dyDescent="0.3">
      <c r="A26" s="3">
        <v>20</v>
      </c>
      <c r="B26" s="33">
        <v>3</v>
      </c>
      <c r="C26" s="34">
        <v>3</v>
      </c>
      <c r="D26" s="33">
        <v>3</v>
      </c>
      <c r="E26" s="33">
        <v>3</v>
      </c>
    </row>
    <row r="27" spans="1:5" x14ac:dyDescent="0.3">
      <c r="A27" s="3">
        <v>21</v>
      </c>
      <c r="B27" s="33">
        <v>2</v>
      </c>
      <c r="C27" s="34">
        <v>3</v>
      </c>
      <c r="D27" s="33">
        <v>3</v>
      </c>
      <c r="E27" s="33">
        <v>3</v>
      </c>
    </row>
    <row r="28" spans="1:5" x14ac:dyDescent="0.3">
      <c r="A28" s="3">
        <v>22</v>
      </c>
      <c r="B28" s="33">
        <v>3</v>
      </c>
      <c r="C28" s="34">
        <v>2</v>
      </c>
      <c r="D28" s="33">
        <v>3</v>
      </c>
      <c r="E28" s="33">
        <v>3</v>
      </c>
    </row>
    <row r="29" spans="1:5" x14ac:dyDescent="0.3">
      <c r="A29" s="3">
        <v>23</v>
      </c>
      <c r="B29" s="33">
        <v>3</v>
      </c>
      <c r="C29" s="34">
        <v>2</v>
      </c>
      <c r="D29" s="33">
        <v>2</v>
      </c>
      <c r="E29" s="33">
        <v>3</v>
      </c>
    </row>
    <row r="30" spans="1:5" x14ac:dyDescent="0.3">
      <c r="A30" s="3">
        <v>24</v>
      </c>
      <c r="B30" s="33">
        <v>3</v>
      </c>
      <c r="C30" s="34">
        <v>3</v>
      </c>
      <c r="D30" s="33">
        <v>2</v>
      </c>
      <c r="E30" s="33">
        <v>3</v>
      </c>
    </row>
    <row r="31" spans="1:5" x14ac:dyDescent="0.3">
      <c r="A31" s="3">
        <v>25</v>
      </c>
      <c r="B31" s="33">
        <v>2</v>
      </c>
      <c r="C31" s="34">
        <v>3</v>
      </c>
      <c r="D31" s="33">
        <v>3</v>
      </c>
      <c r="E31" s="33">
        <v>3</v>
      </c>
    </row>
    <row r="32" spans="1:5" x14ac:dyDescent="0.3">
      <c r="A32" s="3">
        <v>26</v>
      </c>
      <c r="B32" s="33">
        <v>3</v>
      </c>
      <c r="C32" s="34">
        <v>3</v>
      </c>
      <c r="D32" s="33">
        <v>2</v>
      </c>
      <c r="E32" s="33">
        <v>2</v>
      </c>
    </row>
    <row r="33" spans="1:5" x14ac:dyDescent="0.3">
      <c r="A33" s="3">
        <v>27</v>
      </c>
      <c r="B33" s="33">
        <v>3</v>
      </c>
      <c r="C33" s="34">
        <v>3</v>
      </c>
      <c r="D33" s="33">
        <v>3</v>
      </c>
      <c r="E33" s="33">
        <v>2</v>
      </c>
    </row>
    <row r="34" spans="1:5" x14ac:dyDescent="0.3">
      <c r="A34" s="3">
        <v>28</v>
      </c>
      <c r="B34" s="33">
        <v>3</v>
      </c>
      <c r="C34" s="34">
        <v>3</v>
      </c>
      <c r="D34" s="33">
        <v>3</v>
      </c>
      <c r="E34" s="33">
        <v>2</v>
      </c>
    </row>
    <row r="35" spans="1:5" x14ac:dyDescent="0.3">
      <c r="A35" s="3">
        <v>29</v>
      </c>
      <c r="B35" s="33">
        <v>3</v>
      </c>
      <c r="C35" s="34">
        <v>3</v>
      </c>
      <c r="D35" s="33">
        <v>2</v>
      </c>
      <c r="E35" s="33">
        <v>3</v>
      </c>
    </row>
    <row r="36" spans="1:5" x14ac:dyDescent="0.3">
      <c r="A36" s="3">
        <v>30</v>
      </c>
      <c r="B36" s="33">
        <v>3</v>
      </c>
      <c r="C36" s="34">
        <v>3</v>
      </c>
      <c r="D36" s="33">
        <v>3</v>
      </c>
      <c r="E36" s="33">
        <v>2</v>
      </c>
    </row>
    <row r="37" spans="1:5" x14ac:dyDescent="0.3">
      <c r="A37" s="3">
        <v>31</v>
      </c>
      <c r="B37" s="33">
        <v>3</v>
      </c>
      <c r="C37" s="34">
        <v>3</v>
      </c>
      <c r="D37" s="33">
        <v>3</v>
      </c>
      <c r="E37" s="33">
        <v>3</v>
      </c>
    </row>
    <row r="38" spans="1:5" x14ac:dyDescent="0.3">
      <c r="A38" s="3">
        <v>32</v>
      </c>
      <c r="B38" s="33">
        <v>3</v>
      </c>
      <c r="C38" s="34">
        <v>3</v>
      </c>
      <c r="D38" s="33">
        <v>2</v>
      </c>
      <c r="E38" s="33">
        <v>2</v>
      </c>
    </row>
    <row r="39" spans="1:5" x14ac:dyDescent="0.3">
      <c r="A39" s="3">
        <v>33</v>
      </c>
      <c r="B39" s="33">
        <v>3</v>
      </c>
      <c r="C39" s="34">
        <v>2</v>
      </c>
      <c r="D39" s="33">
        <v>3</v>
      </c>
      <c r="E39" s="33">
        <v>3</v>
      </c>
    </row>
    <row r="40" spans="1:5" x14ac:dyDescent="0.3">
      <c r="A40" s="3">
        <v>34</v>
      </c>
      <c r="B40" s="33">
        <v>2</v>
      </c>
      <c r="C40" s="34">
        <v>3</v>
      </c>
      <c r="D40" s="33">
        <v>3</v>
      </c>
      <c r="E40" s="33">
        <v>3</v>
      </c>
    </row>
    <row r="41" spans="1:5" x14ac:dyDescent="0.3">
      <c r="A41" s="3">
        <v>35</v>
      </c>
      <c r="B41" s="33">
        <v>3</v>
      </c>
      <c r="C41" s="34">
        <v>3</v>
      </c>
      <c r="D41" s="33">
        <v>3</v>
      </c>
      <c r="E41" s="33">
        <v>3</v>
      </c>
    </row>
    <row r="42" spans="1:5" x14ac:dyDescent="0.3">
      <c r="A42" s="3">
        <v>36</v>
      </c>
      <c r="B42" s="33">
        <v>2</v>
      </c>
      <c r="C42" s="34">
        <v>3</v>
      </c>
      <c r="D42" s="33">
        <v>3</v>
      </c>
      <c r="E42" s="33">
        <v>3</v>
      </c>
    </row>
    <row r="43" spans="1:5" x14ac:dyDescent="0.3">
      <c r="A43" s="27" t="s">
        <v>13</v>
      </c>
      <c r="B43" s="5">
        <f>COUNTIF(B$7:B$42,3)</f>
        <v>29</v>
      </c>
      <c r="C43" s="5">
        <f>COUNTIF(C$7:C$42,3)</f>
        <v>31</v>
      </c>
      <c r="D43" s="5">
        <f>COUNTIF(D$7:D$42,3)</f>
        <v>27</v>
      </c>
      <c r="E43" s="5">
        <f>COUNTIF(E$7:E$42,3)</f>
        <v>24</v>
      </c>
    </row>
    <row r="44" spans="1:5" x14ac:dyDescent="0.3">
      <c r="A44" s="27" t="s">
        <v>14</v>
      </c>
      <c r="B44" s="5">
        <f>COUNTIF(B$7:B$42,2)</f>
        <v>7</v>
      </c>
      <c r="C44" s="5">
        <f>COUNTIF(C$7:C$42,2)</f>
        <v>5</v>
      </c>
      <c r="D44" s="5">
        <f>COUNTIF(D$7:D$42,2)</f>
        <v>9</v>
      </c>
      <c r="E44" s="5">
        <f>COUNTIF(E$7:E$42,2)</f>
        <v>12</v>
      </c>
    </row>
    <row r="45" spans="1:5" x14ac:dyDescent="0.3">
      <c r="A45" s="27" t="s">
        <v>15</v>
      </c>
      <c r="B45" s="5">
        <f>COUNTIF(B$7:B$42,1)</f>
        <v>0</v>
      </c>
      <c r="C45" s="5">
        <f>COUNTIF(C$7:C$42,1)</f>
        <v>0</v>
      </c>
      <c r="D45" s="5">
        <f>COUNTIF(D$7:D$42,1)</f>
        <v>0</v>
      </c>
      <c r="E45" s="5">
        <f>COUNTIF(E$7:E$42,1)</f>
        <v>0</v>
      </c>
    </row>
    <row r="46" spans="1:5" x14ac:dyDescent="0.3">
      <c r="A46" s="6" t="s">
        <v>16</v>
      </c>
      <c r="B46" s="6">
        <f>SUM(B7:B42)</f>
        <v>101</v>
      </c>
      <c r="C46" s="6">
        <f>SUM(C7:C42)</f>
        <v>103</v>
      </c>
      <c r="D46" s="6">
        <f>SUM(D7:D42)</f>
        <v>99</v>
      </c>
      <c r="E46" s="6">
        <f>SUM(E7:E42)</f>
        <v>96</v>
      </c>
    </row>
    <row r="47" spans="1:5" x14ac:dyDescent="0.3">
      <c r="A47" s="6" t="s">
        <v>17</v>
      </c>
      <c r="B47" s="7">
        <f>AVERAGE(B7:B42)</f>
        <v>2.8055555555555554</v>
      </c>
      <c r="C47" s="7">
        <f>AVERAGE(C7:C42)</f>
        <v>2.8611111111111112</v>
      </c>
      <c r="D47" s="7">
        <f>AVERAGE(D7:D42)</f>
        <v>2.75</v>
      </c>
      <c r="E47" s="7">
        <f>AVERAGE(E7:E42)</f>
        <v>2.6666666666666665</v>
      </c>
    </row>
    <row r="48" spans="1:5" x14ac:dyDescent="0.3">
      <c r="A48" s="6" t="s">
        <v>18</v>
      </c>
      <c r="B48" s="55">
        <f>AVERAGE(B7:C42)</f>
        <v>2.8333333333333335</v>
      </c>
      <c r="C48" s="56"/>
      <c r="D48" s="57">
        <f>AVERAGE(D7:E42)</f>
        <v>2.7083333333333335</v>
      </c>
      <c r="E48" s="59"/>
    </row>
    <row r="49" spans="1:5" ht="16.5" customHeight="1" x14ac:dyDescent="0.3">
      <c r="A49" s="46" t="s">
        <v>19</v>
      </c>
      <c r="B49" s="46"/>
      <c r="C49" s="46"/>
      <c r="D49" s="46"/>
      <c r="E49" s="46"/>
    </row>
  </sheetData>
  <mergeCells count="13">
    <mergeCell ref="A1:E1"/>
    <mergeCell ref="A2:A3"/>
    <mergeCell ref="B2:E2"/>
    <mergeCell ref="B3:C3"/>
    <mergeCell ref="D3:E3"/>
    <mergeCell ref="D4:D5"/>
    <mergeCell ref="E4:E5"/>
    <mergeCell ref="B48:C48"/>
    <mergeCell ref="D48:E48"/>
    <mergeCell ref="A49:E49"/>
    <mergeCell ref="B4:B5"/>
    <mergeCell ref="C4:C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Total</vt:lpstr>
      <vt:lpstr>L1</vt:lpstr>
      <vt:lpstr>L2</vt:lpstr>
      <vt:lpstr>L3</vt:lpstr>
      <vt:lpstr>L4</vt:lpstr>
      <vt:lpstr>'L1'!Print_Area</vt:lpstr>
      <vt:lpstr>'L2'!Print_Area</vt:lpstr>
      <vt:lpstr>'L3'!Print_Area</vt:lpstr>
      <vt:lpstr>'L4'!Print_Area</vt:lpstr>
      <vt:lpstr>'L1'!Print_Titles</vt:lpstr>
      <vt:lpstr>'L2'!Print_Titles</vt:lpstr>
      <vt:lpstr>'L3'!Print_Titles</vt:lpstr>
      <vt:lpstr>'L4'!Print_Titles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cp:lastPrinted>2020-01-08T00:24:14Z</cp:lastPrinted>
  <dcterms:created xsi:type="dcterms:W3CDTF">2019-01-16T04:54:48Z</dcterms:created>
  <dcterms:modified xsi:type="dcterms:W3CDTF">2020-01-11T09:02:30Z</dcterms:modified>
</cp:coreProperties>
</file>