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AOL_2차_수정완료\AOL_2019_IMMS\"/>
    </mc:Choice>
  </mc:AlternateContent>
  <bookViews>
    <workbookView xWindow="0" yWindow="0" windowWidth="28800" windowHeight="12255"/>
  </bookViews>
  <sheets>
    <sheet name="Total" sheetId="5" r:id="rId1"/>
    <sheet name="L1" sheetId="1" r:id="rId2"/>
    <sheet name="L2" sheetId="2" r:id="rId3"/>
    <sheet name="L3" sheetId="3" r:id="rId4"/>
    <sheet name="L4" sheetId="4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5" l="1"/>
  <c r="F11" i="5"/>
  <c r="H11" i="5" l="1"/>
  <c r="I11" i="5"/>
  <c r="C11" i="5" l="1"/>
  <c r="B11" i="5"/>
  <c r="C27" i="1" l="1"/>
  <c r="D27" i="1"/>
  <c r="E27" i="1"/>
  <c r="F27" i="1"/>
  <c r="G27" i="1"/>
  <c r="H27" i="1"/>
  <c r="I27" i="1"/>
  <c r="J27" i="1"/>
  <c r="K27" i="1"/>
  <c r="L27" i="1"/>
  <c r="M27" i="1"/>
  <c r="N27" i="1"/>
  <c r="C28" i="1"/>
  <c r="D28" i="1"/>
  <c r="E28" i="1"/>
  <c r="F28" i="1"/>
  <c r="G28" i="1"/>
  <c r="H28" i="1"/>
  <c r="I28" i="1"/>
  <c r="J28" i="1"/>
  <c r="K28" i="1"/>
  <c r="L28" i="1"/>
  <c r="M28" i="1"/>
  <c r="N28" i="1"/>
  <c r="C29" i="1"/>
  <c r="D29" i="1"/>
  <c r="E29" i="1"/>
  <c r="F29" i="1"/>
  <c r="G29" i="1"/>
  <c r="H29" i="1"/>
  <c r="I29" i="1"/>
  <c r="J29" i="1"/>
  <c r="K29" i="1"/>
  <c r="L29" i="1"/>
  <c r="M29" i="1"/>
  <c r="N29" i="1"/>
  <c r="B28" i="1"/>
  <c r="B29" i="1"/>
  <c r="B27" i="1"/>
  <c r="B30" i="1"/>
  <c r="G12" i="5" l="1"/>
  <c r="F12" i="5"/>
  <c r="F13" i="5" s="1"/>
  <c r="E12" i="5"/>
  <c r="D12" i="5"/>
  <c r="D13" i="5" s="1"/>
  <c r="I12" i="5" l="1"/>
  <c r="H12" i="5"/>
  <c r="C12" i="5"/>
  <c r="B12" i="5"/>
  <c r="B13" i="5" s="1"/>
  <c r="H13" i="5" l="1"/>
  <c r="C30" i="4"/>
  <c r="C31" i="4" s="1"/>
  <c r="D30" i="4"/>
  <c r="D31" i="4" s="1"/>
  <c r="E30" i="4"/>
  <c r="E31" i="4" s="1"/>
  <c r="F30" i="4"/>
  <c r="F31" i="4" s="1"/>
  <c r="G30" i="4"/>
  <c r="G31" i="4" s="1"/>
  <c r="H30" i="4"/>
  <c r="H31" i="4" s="1"/>
  <c r="I30" i="4"/>
  <c r="I31" i="4" s="1"/>
  <c r="J30" i="4"/>
  <c r="J31" i="4" s="1"/>
  <c r="K30" i="4"/>
  <c r="K31" i="4" s="1"/>
  <c r="L30" i="4"/>
  <c r="L31" i="4" s="1"/>
  <c r="M30" i="4"/>
  <c r="M31" i="4" s="1"/>
  <c r="B30" i="4"/>
  <c r="B31" i="4" s="1"/>
  <c r="C29" i="4"/>
  <c r="D29" i="4"/>
  <c r="E29" i="4"/>
  <c r="F29" i="4"/>
  <c r="G29" i="4"/>
  <c r="H29" i="4"/>
  <c r="I29" i="4"/>
  <c r="J29" i="4"/>
  <c r="K29" i="4"/>
  <c r="L29" i="4"/>
  <c r="M29" i="4"/>
  <c r="B29" i="4"/>
  <c r="C28" i="4"/>
  <c r="D28" i="4"/>
  <c r="E28" i="4"/>
  <c r="F28" i="4"/>
  <c r="G28" i="4"/>
  <c r="H28" i="4"/>
  <c r="I28" i="4"/>
  <c r="J28" i="4"/>
  <c r="K28" i="4"/>
  <c r="L28" i="4"/>
  <c r="M28" i="4"/>
  <c r="B28" i="4"/>
  <c r="C27" i="4"/>
  <c r="D27" i="4"/>
  <c r="E27" i="4"/>
  <c r="F27" i="4"/>
  <c r="G27" i="4"/>
  <c r="H27" i="4"/>
  <c r="I27" i="4"/>
  <c r="J27" i="4"/>
  <c r="K27" i="4"/>
  <c r="L27" i="4"/>
  <c r="M27" i="4"/>
  <c r="B27" i="4"/>
  <c r="C29" i="3"/>
  <c r="D29" i="3"/>
  <c r="E29" i="3"/>
  <c r="E30" i="3" s="1"/>
  <c r="B29" i="3"/>
  <c r="C28" i="3"/>
  <c r="D28" i="3"/>
  <c r="E28" i="3"/>
  <c r="B28" i="3"/>
  <c r="C27" i="3"/>
  <c r="D27" i="3"/>
  <c r="E27" i="3"/>
  <c r="B27" i="3"/>
  <c r="C26" i="3"/>
  <c r="D26" i="3"/>
  <c r="E26" i="3"/>
  <c r="B26" i="3"/>
  <c r="C29" i="2"/>
  <c r="D29" i="2"/>
  <c r="E29" i="2"/>
  <c r="E30" i="2" s="1"/>
  <c r="F29" i="2"/>
  <c r="G29" i="2"/>
  <c r="H29" i="2"/>
  <c r="I29" i="2"/>
  <c r="I30" i="2" s="1"/>
  <c r="J29" i="2"/>
  <c r="K29" i="2"/>
  <c r="L29" i="2"/>
  <c r="M29" i="2"/>
  <c r="M30" i="2" s="1"/>
  <c r="B29" i="2"/>
  <c r="C28" i="2"/>
  <c r="D28" i="2"/>
  <c r="E28" i="2"/>
  <c r="F28" i="2"/>
  <c r="G28" i="2"/>
  <c r="H28" i="2"/>
  <c r="I28" i="2"/>
  <c r="J28" i="2"/>
  <c r="K28" i="2"/>
  <c r="L28" i="2"/>
  <c r="M28" i="2"/>
  <c r="B28" i="2"/>
  <c r="C27" i="2"/>
  <c r="D27" i="2"/>
  <c r="E27" i="2"/>
  <c r="F27" i="2"/>
  <c r="G27" i="2"/>
  <c r="H27" i="2"/>
  <c r="I27" i="2"/>
  <c r="J27" i="2"/>
  <c r="K27" i="2"/>
  <c r="L27" i="2"/>
  <c r="M27" i="2"/>
  <c r="B27" i="2"/>
  <c r="C26" i="2"/>
  <c r="D26" i="2"/>
  <c r="E26" i="2"/>
  <c r="F26" i="2"/>
  <c r="G26" i="2"/>
  <c r="H26" i="2"/>
  <c r="I26" i="2"/>
  <c r="J26" i="2"/>
  <c r="K26" i="2"/>
  <c r="L26" i="2"/>
  <c r="M26" i="2"/>
  <c r="B26" i="2"/>
  <c r="C30" i="1"/>
  <c r="C31" i="1" s="1"/>
  <c r="D30" i="1"/>
  <c r="D31" i="1" s="1"/>
  <c r="E30" i="1"/>
  <c r="E31" i="1" s="1"/>
  <c r="F30" i="1"/>
  <c r="G30" i="1"/>
  <c r="G31" i="1" s="1"/>
  <c r="H30" i="1"/>
  <c r="H31" i="1" s="1"/>
  <c r="I30" i="1"/>
  <c r="I31" i="1" s="1"/>
  <c r="J30" i="1"/>
  <c r="J31" i="1" s="1"/>
  <c r="K30" i="1"/>
  <c r="K31" i="1" s="1"/>
  <c r="L30" i="1"/>
  <c r="L31" i="1" s="1"/>
  <c r="M30" i="1"/>
  <c r="M31" i="1" s="1"/>
  <c r="N30" i="1"/>
  <c r="N31" i="1" s="1"/>
  <c r="B31" i="1"/>
  <c r="C30" i="2"/>
  <c r="D30" i="2"/>
  <c r="F30" i="2"/>
  <c r="G30" i="2"/>
  <c r="H30" i="2"/>
  <c r="J30" i="2"/>
  <c r="K30" i="2"/>
  <c r="L30" i="2"/>
  <c r="B30" i="2"/>
  <c r="D30" i="3"/>
  <c r="C30" i="3"/>
  <c r="B30" i="3"/>
  <c r="I32" i="4" l="1"/>
  <c r="B32" i="4"/>
  <c r="D31" i="3"/>
  <c r="B31" i="3"/>
  <c r="I31" i="2"/>
  <c r="B31" i="2"/>
  <c r="I32" i="1"/>
  <c r="F31" i="1"/>
  <c r="B32" i="1" s="1"/>
</calcChain>
</file>

<file path=xl/sharedStrings.xml><?xml version="1.0" encoding="utf-8"?>
<sst xmlns="http://schemas.openxmlformats.org/spreadsheetml/2006/main" count="122" uniqueCount="96">
  <si>
    <t>Learning Goals</t>
    <phoneticPr fontId="1" type="noConversion"/>
  </si>
  <si>
    <t>L1</t>
    <phoneticPr fontId="1" type="noConversion"/>
  </si>
  <si>
    <t>L2</t>
    <phoneticPr fontId="1" type="noConversion"/>
  </si>
  <si>
    <t>L3</t>
    <phoneticPr fontId="1" type="noConversion"/>
  </si>
  <si>
    <t>L4</t>
    <phoneticPr fontId="1" type="noConversion"/>
  </si>
  <si>
    <t>L11</t>
    <phoneticPr fontId="1" type="noConversion"/>
  </si>
  <si>
    <t>L12</t>
    <phoneticPr fontId="1" type="noConversion"/>
  </si>
  <si>
    <t>L21</t>
    <phoneticPr fontId="1" type="noConversion"/>
  </si>
  <si>
    <t>L22</t>
    <phoneticPr fontId="1" type="noConversion"/>
  </si>
  <si>
    <t>L31</t>
    <phoneticPr fontId="1" type="noConversion"/>
  </si>
  <si>
    <t>L32</t>
    <phoneticPr fontId="1" type="noConversion"/>
  </si>
  <si>
    <t>L41</t>
    <phoneticPr fontId="1" type="noConversion"/>
  </si>
  <si>
    <t>L42</t>
    <phoneticPr fontId="1" type="noConversion"/>
  </si>
  <si>
    <t>Traits</t>
    <phoneticPr fontId="1" type="noConversion"/>
  </si>
  <si>
    <t>T1</t>
    <phoneticPr fontId="1" type="noConversion"/>
  </si>
  <si>
    <t>T2</t>
    <phoneticPr fontId="1" type="noConversion"/>
  </si>
  <si>
    <t>T3</t>
    <phoneticPr fontId="1" type="noConversion"/>
  </si>
  <si>
    <t>T4</t>
    <phoneticPr fontId="1" type="noConversion"/>
  </si>
  <si>
    <t>T5</t>
    <phoneticPr fontId="1" type="noConversion"/>
  </si>
  <si>
    <t>T6</t>
    <phoneticPr fontId="1" type="noConversion"/>
  </si>
  <si>
    <t>T7</t>
    <phoneticPr fontId="1" type="noConversion"/>
  </si>
  <si>
    <t>Total No. of Students</t>
    <phoneticPr fontId="1" type="noConversion"/>
  </si>
  <si>
    <t>Ratio (# of 3 point)</t>
    <phoneticPr fontId="1" type="noConversion"/>
  </si>
  <si>
    <t>Average</t>
    <phoneticPr fontId="1" type="noConversion"/>
  </si>
  <si>
    <t>Total Average</t>
    <phoneticPr fontId="1" type="noConversion"/>
  </si>
  <si>
    <t>Learning Goal</t>
    <phoneticPr fontId="1" type="noConversion"/>
  </si>
  <si>
    <t>Traits</t>
    <phoneticPr fontId="1" type="noConversion"/>
  </si>
  <si>
    <t>Students</t>
    <phoneticPr fontId="1" type="noConversion"/>
  </si>
  <si>
    <t>L12: Our student will create well-written professional papers on a research topic.</t>
    <phoneticPr fontId="1" type="noConversion"/>
  </si>
  <si>
    <t># of 3 point</t>
    <phoneticPr fontId="1" type="noConversion"/>
  </si>
  <si>
    <t># of 2 point</t>
    <phoneticPr fontId="1" type="noConversion"/>
  </si>
  <si>
    <t># of 1 point</t>
    <phoneticPr fontId="1" type="noConversion"/>
  </si>
  <si>
    <t>Total Score</t>
    <phoneticPr fontId="1" type="noConversion"/>
  </si>
  <si>
    <t>Average</t>
    <phoneticPr fontId="1" type="noConversion"/>
  </si>
  <si>
    <t>Total Average</t>
    <phoneticPr fontId="1" type="noConversion"/>
  </si>
  <si>
    <t>Criteria: 1 (Fails to Meet Expectations), 2 (Meet Expectations), 3 (Exceeds Expectations)</t>
    <phoneticPr fontId="1" type="noConversion"/>
  </si>
  <si>
    <t>Learning Goal</t>
    <phoneticPr fontId="1" type="noConversion"/>
  </si>
  <si>
    <t># of 3 points</t>
    <phoneticPr fontId="1" type="noConversion"/>
  </si>
  <si>
    <t>Studetns</t>
    <phoneticPr fontId="1" type="noConversion"/>
  </si>
  <si>
    <t>Criteria: 1 (Fails to Meet Expectations), 2 (Meet Expectations), 3 (Exceeds Expectations)</t>
    <phoneticPr fontId="1" type="noConversion"/>
  </si>
  <si>
    <t>T1. Organization</t>
    <phoneticPr fontId="1" type="noConversion"/>
  </si>
  <si>
    <t xml:space="preserve">L1: Professional Communication : Our graduates will be professional effective communicators. </t>
    <phoneticPr fontId="1" type="noConversion"/>
  </si>
  <si>
    <t>T2. Quality of slides</t>
    <phoneticPr fontId="1" type="noConversion"/>
  </si>
  <si>
    <t>T3. Voice Quality and pace</t>
    <phoneticPr fontId="1" type="noConversion"/>
  </si>
  <si>
    <t>T4. Mannerisms</t>
    <phoneticPr fontId="1" type="noConversion"/>
  </si>
  <si>
    <t>T5. Professionalism</t>
    <phoneticPr fontId="1" type="noConversion"/>
  </si>
  <si>
    <t>T6. Use of media/rapport with audience</t>
    <phoneticPr fontId="1" type="noConversion"/>
  </si>
  <si>
    <t>T7. Ability to answer question</t>
    <phoneticPr fontId="1" type="noConversion"/>
  </si>
  <si>
    <t>T1. Logic and organization</t>
    <phoneticPr fontId="1" type="noConversion"/>
  </si>
  <si>
    <t>T2. Language</t>
    <phoneticPr fontId="1" type="noConversion"/>
  </si>
  <si>
    <t>T3. Spelling and grammar</t>
    <phoneticPr fontId="1" type="noConversion"/>
  </si>
  <si>
    <t>T4. Development of ideas</t>
    <phoneticPr fontId="1" type="noConversion"/>
  </si>
  <si>
    <t>T5. Purpose and audience</t>
    <phoneticPr fontId="1" type="noConversion"/>
  </si>
  <si>
    <t>T6. Format</t>
    <phoneticPr fontId="1" type="noConversion"/>
  </si>
  <si>
    <t>Assessment Learning Goal 1(L1): MIM501 Research Methods for IT Management</t>
    <phoneticPr fontId="1" type="noConversion"/>
  </si>
  <si>
    <t>T1. Factual knowledge</t>
    <phoneticPr fontId="1" type="noConversion"/>
  </si>
  <si>
    <t>T2. Application of strategic analytical tool</t>
    <phoneticPr fontId="1" type="noConversion"/>
  </si>
  <si>
    <t>T3. Application of financial analysis</t>
    <phoneticPr fontId="1" type="noConversion"/>
  </si>
  <si>
    <t>T4. Identification of problem/issues</t>
    <phoneticPr fontId="1" type="noConversion"/>
  </si>
  <si>
    <t>T5. Generation of alternatives</t>
    <phoneticPr fontId="1" type="noConversion"/>
  </si>
  <si>
    <t>T6. Recommendations</t>
    <phoneticPr fontId="1" type="noConversion"/>
  </si>
  <si>
    <t>T7. Business research</t>
    <phoneticPr fontId="1" type="noConversion"/>
  </si>
  <si>
    <t>T1. Consideration</t>
    <phoneticPr fontId="1" type="noConversion"/>
  </si>
  <si>
    <t>T2. Management principle</t>
    <phoneticPr fontId="1" type="noConversion"/>
  </si>
  <si>
    <t>T3. Intellectual sensitivity</t>
    <phoneticPr fontId="1" type="noConversion"/>
  </si>
  <si>
    <t>T4. Horizontal synthesis</t>
    <phoneticPr fontId="1" type="noConversion"/>
  </si>
  <si>
    <t>T5. Vertical synthesis</t>
    <phoneticPr fontId="1" type="noConversion"/>
  </si>
  <si>
    <t>Assessment Learning Goal 2(L2): MIM511 Technology-based Business Transformation</t>
    <phoneticPr fontId="1" type="noConversion"/>
  </si>
  <si>
    <t>T1. Identify management/research issue and concepts</t>
    <phoneticPr fontId="1" type="noConversion"/>
  </si>
  <si>
    <t>T2. Identify alternative options</t>
    <phoneticPr fontId="1" type="noConversion"/>
  </si>
  <si>
    <t>T3. Quantitative evaluation</t>
    <phoneticPr fontId="1" type="noConversion"/>
  </si>
  <si>
    <t>T4. Qualitative evaluation</t>
    <phoneticPr fontId="1" type="noConversion"/>
  </si>
  <si>
    <t>T5. Present and organize work in a logical manner</t>
    <phoneticPr fontId="1" type="noConversion"/>
  </si>
  <si>
    <t>T6. Use new ideas and analysis methods not included in the problem</t>
    <phoneticPr fontId="1" type="noConversion"/>
  </si>
  <si>
    <t>T7. Use ethical and professionally responsible documentation and propose ethical responsible solutions</t>
    <phoneticPr fontId="1" type="noConversion"/>
  </si>
  <si>
    <t>T1. Build industry specific knowledge</t>
    <phoneticPr fontId="1" type="noConversion"/>
  </si>
  <si>
    <t>T2. Understand the key issues of business environment</t>
    <phoneticPr fontId="1" type="noConversion"/>
  </si>
  <si>
    <t>T1. Apply industry specific knowledge to a specific problem</t>
    <phoneticPr fontId="1" type="noConversion"/>
  </si>
  <si>
    <t>T2. Recommend solutions using structured approach</t>
    <phoneticPr fontId="1" type="noConversion"/>
  </si>
  <si>
    <t>L11:  Our students will deliver effective presentation accompanied with proper IT management.</t>
    <phoneticPr fontId="1" type="noConversion"/>
  </si>
  <si>
    <t>L2: Strategic Thinking &amp; Value Innovation: Our graduates will be able to strategically analyze IT management problems and innovatively generate value through studying information technology.</t>
    <phoneticPr fontId="1" type="noConversion"/>
  </si>
  <si>
    <t xml:space="preserve">L21:  Our student will use appropriate analytical techniques to solve IT management problems and will demonstrate the ability of sound business research. </t>
    <phoneticPr fontId="1" type="noConversion"/>
  </si>
  <si>
    <t>L22:  Our students will study emerging information technology.</t>
    <phoneticPr fontId="1" type="noConversion"/>
  </si>
  <si>
    <t xml:space="preserve">L3: Domain expertise in IT Management: Our graduates will develop professional knowledge and exhibit professional competencies in IT management. </t>
    <phoneticPr fontId="1" type="noConversion"/>
  </si>
  <si>
    <t>L31: Our students will build IT management specific knowledge and understand the key issues.</t>
    <phoneticPr fontId="1" type="noConversion"/>
  </si>
  <si>
    <t>L4: Analytical and Creative Thinking: Our graduates will be capable researchers.</t>
    <phoneticPr fontId="1" type="noConversion"/>
  </si>
  <si>
    <t xml:space="preserve">L41: Our student will identify and diagnose management/research problems. </t>
    <phoneticPr fontId="1" type="noConversion"/>
  </si>
  <si>
    <t>L42: Our students will engage in management research and present the findings of such research effectively.</t>
    <phoneticPr fontId="1" type="noConversion"/>
  </si>
  <si>
    <t>L32: Our students will apply domain expertise to the business problems in the IT management.</t>
    <phoneticPr fontId="1" type="noConversion"/>
  </si>
  <si>
    <t xml:space="preserve">T1. Preparation:
“fact finding”
</t>
    <phoneticPr fontId="1" type="noConversion"/>
  </si>
  <si>
    <t>T2. Preparation: “problem/objective finding”</t>
    <phoneticPr fontId="1" type="noConversion"/>
  </si>
  <si>
    <t xml:space="preserve">T3. Incubation: 
“idea finding”
</t>
    <phoneticPr fontId="1" type="noConversion"/>
  </si>
  <si>
    <t>T4. Illumination: “solution finding”</t>
    <phoneticPr fontId="1" type="noConversion"/>
  </si>
  <si>
    <t xml:space="preserve">T5. Verification: “acceptance finding”
(idea is proven)
</t>
    <phoneticPr fontId="1" type="noConversion"/>
  </si>
  <si>
    <t>Assessment Learning Goal 3(L3): MIM511 Technology-based Business Transformation</t>
    <phoneticPr fontId="1" type="noConversion"/>
  </si>
  <si>
    <t>Assessment Learning Goal 4(L4): MIM501 Research Methods for IT Management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</si>
</sst>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0_);[Red]\(0.00\)"/>
  </numFmts>
  <fonts count="2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맑은 고딕"/>
      <family val="2"/>
      <charset val="129"/>
      <scheme val="minor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4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5" fillId="0" borderId="0" xfId="0" applyFont="1">
      <alignment vertical="center"/>
    </xf>
    <xf numFmtId="176" fontId="5" fillId="0" borderId="0" xfId="0" applyNumberFormat="1" applyFont="1">
      <alignment vertical="center"/>
    </xf>
    <xf numFmtId="10" fontId="5" fillId="0" borderId="0" xfId="0" applyNumberFormat="1" applyFont="1">
      <alignment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0" fontId="5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>
      <alignment vertical="center"/>
    </xf>
    <xf numFmtId="2" fontId="5" fillId="3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top" wrapText="1"/>
    </xf>
    <xf numFmtId="9" fontId="17" fillId="2" borderId="1" xfId="1" applyFont="1" applyFill="1" applyBorder="1">
      <alignment vertical="center"/>
    </xf>
    <xf numFmtId="2" fontId="17" fillId="3" borderId="1" xfId="0" applyNumberFormat="1" applyFont="1" applyFill="1" applyBorder="1">
      <alignment vertical="center"/>
    </xf>
    <xf numFmtId="0" fontId="15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2" borderId="6" xfId="0" applyFont="1" applyFill="1" applyBorder="1">
      <alignment vertical="center"/>
    </xf>
    <xf numFmtId="0" fontId="8" fillId="2" borderId="4" xfId="0" applyFont="1" applyFill="1" applyBorder="1" applyAlignment="1">
      <alignment horizontal="center" vertical="center"/>
    </xf>
    <xf numFmtId="2" fontId="2" fillId="0" borderId="7" xfId="0" applyNumberFormat="1" applyFont="1" applyBorder="1">
      <alignment vertical="center"/>
    </xf>
    <xf numFmtId="2" fontId="2" fillId="0" borderId="6" xfId="0" applyNumberFormat="1" applyFont="1" applyBorder="1">
      <alignment vertical="center"/>
    </xf>
    <xf numFmtId="2" fontId="2" fillId="0" borderId="0" xfId="0" applyNumberFormat="1" applyFont="1" applyFill="1" applyBorder="1">
      <alignment vertical="center"/>
    </xf>
    <xf numFmtId="0" fontId="8" fillId="2" borderId="10" xfId="0" applyFont="1" applyFill="1" applyBorder="1" applyAlignment="1">
      <alignment horizontal="center" vertical="center"/>
    </xf>
    <xf numFmtId="2" fontId="2" fillId="0" borderId="2" xfId="0" applyNumberFormat="1" applyFont="1" applyBorder="1">
      <alignment vertical="center"/>
    </xf>
    <xf numFmtId="2" fontId="2" fillId="0" borderId="3" xfId="0" applyNumberFormat="1" applyFont="1" applyFill="1" applyBorder="1">
      <alignment vertical="center"/>
    </xf>
    <xf numFmtId="2" fontId="2" fillId="0" borderId="11" xfId="0" applyNumberFormat="1" applyFont="1" applyFill="1" applyBorder="1">
      <alignment vertical="center"/>
    </xf>
    <xf numFmtId="2" fontId="2" fillId="0" borderId="4" xfId="0" applyNumberFormat="1" applyFont="1" applyBorder="1">
      <alignment vertical="center"/>
    </xf>
    <xf numFmtId="2" fontId="2" fillId="0" borderId="8" xfId="0" applyNumberFormat="1" applyFont="1" applyBorder="1">
      <alignment vertical="center"/>
    </xf>
    <xf numFmtId="2" fontId="2" fillId="0" borderId="9" xfId="0" applyNumberFormat="1" applyFont="1" applyBorder="1">
      <alignment vertical="center"/>
    </xf>
    <xf numFmtId="0" fontId="8" fillId="2" borderId="12" xfId="0" applyFont="1" applyFill="1" applyBorder="1" applyAlignment="1">
      <alignment horizontal="center" vertical="center"/>
    </xf>
    <xf numFmtId="177" fontId="2" fillId="0" borderId="2" xfId="0" applyNumberFormat="1" applyFont="1" applyBorder="1">
      <alignment vertical="center"/>
    </xf>
    <xf numFmtId="177" fontId="2" fillId="0" borderId="7" xfId="0" applyNumberFormat="1" applyFont="1" applyBorder="1">
      <alignment vertical="center"/>
    </xf>
    <xf numFmtId="177" fontId="17" fillId="0" borderId="7" xfId="0" applyNumberFormat="1" applyFont="1" applyFill="1" applyBorder="1">
      <alignment vertical="center"/>
    </xf>
    <xf numFmtId="0" fontId="8" fillId="2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17" fillId="3" borderId="1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2" fontId="6" fillId="3" borderId="4" xfId="0" applyNumberFormat="1" applyFont="1" applyFill="1" applyBorder="1" applyAlignment="1">
      <alignment horizontal="center" vertical="center" wrapText="1"/>
    </xf>
    <xf numFmtId="2" fontId="6" fillId="3" borderId="3" xfId="0" applyNumberFormat="1" applyFont="1" applyFill="1" applyBorder="1" applyAlignment="1">
      <alignment horizontal="center" vertical="center" wrapText="1"/>
    </xf>
    <xf numFmtId="2" fontId="6" fillId="3" borderId="5" xfId="0" applyNumberFormat="1" applyFont="1" applyFill="1" applyBorder="1" applyAlignment="1">
      <alignment horizontal="center" vertical="center" wrapText="1"/>
    </xf>
    <xf numFmtId="2" fontId="5" fillId="3" borderId="4" xfId="0" applyNumberFormat="1" applyFon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/>
    </xf>
    <xf numFmtId="2" fontId="5" fillId="3" borderId="5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 wrapText="1"/>
    </xf>
    <xf numFmtId="2" fontId="5" fillId="3" borderId="2" xfId="0" applyNumberFormat="1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/>
    </xf>
    <xf numFmtId="2" fontId="2" fillId="4" borderId="6" xfId="0" applyNumberFormat="1" applyFont="1" applyFill="1" applyBorder="1">
      <alignment vertical="center"/>
    </xf>
    <xf numFmtId="2" fontId="2" fillId="4" borderId="7" xfId="0" applyNumberFormat="1" applyFont="1" applyFill="1" applyBorder="1">
      <alignment vertical="center"/>
    </xf>
    <xf numFmtId="177" fontId="2" fillId="4" borderId="7" xfId="0" applyNumberFormat="1" applyFont="1" applyFill="1" applyBorder="1">
      <alignment vertical="center"/>
    </xf>
    <xf numFmtId="177" fontId="2" fillId="4" borderId="6" xfId="0" applyNumberFormat="1" applyFont="1" applyFill="1" applyBorder="1">
      <alignment vertical="center"/>
    </xf>
  </cellXfs>
  <cellStyles count="2">
    <cellStyle name="백분율" xfId="1" builtinId="5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tabSelected="1" zoomScaleNormal="100" workbookViewId="0">
      <selection activeCell="O13" sqref="O13"/>
    </sheetView>
  </sheetViews>
  <sheetFormatPr defaultColWidth="8.875" defaultRowHeight="16.5" x14ac:dyDescent="0.3"/>
  <cols>
    <col min="1" max="1" width="20.625" bestFit="1" customWidth="1"/>
    <col min="2" max="9" width="10" bestFit="1" customWidth="1"/>
  </cols>
  <sheetData>
    <row r="1" spans="1:9" x14ac:dyDescent="0.3">
      <c r="A1" s="6" t="s">
        <v>0</v>
      </c>
      <c r="B1" s="54" t="s">
        <v>1</v>
      </c>
      <c r="C1" s="54"/>
      <c r="D1" s="54" t="s">
        <v>2</v>
      </c>
      <c r="E1" s="54"/>
      <c r="F1" s="54" t="s">
        <v>3</v>
      </c>
      <c r="G1" s="54"/>
      <c r="H1" s="54" t="s">
        <v>4</v>
      </c>
      <c r="I1" s="54"/>
    </row>
    <row r="2" spans="1:9" x14ac:dyDescent="0.3">
      <c r="A2" s="39" t="s">
        <v>13</v>
      </c>
      <c r="B2" s="33" t="s">
        <v>5</v>
      </c>
      <c r="C2" s="33" t="s">
        <v>6</v>
      </c>
      <c r="D2" s="43" t="s">
        <v>7</v>
      </c>
      <c r="E2" s="33" t="s">
        <v>8</v>
      </c>
      <c r="F2" s="33" t="s">
        <v>9</v>
      </c>
      <c r="G2" s="33" t="s">
        <v>10</v>
      </c>
      <c r="H2" s="50" t="s">
        <v>11</v>
      </c>
      <c r="I2" s="33" t="s">
        <v>12</v>
      </c>
    </row>
    <row r="3" spans="1:9" x14ac:dyDescent="0.3">
      <c r="A3" s="35" t="s">
        <v>14</v>
      </c>
      <c r="B3" s="44">
        <v>2.2857142857142856</v>
      </c>
      <c r="C3" s="44">
        <v>2.5238095238095237</v>
      </c>
      <c r="D3" s="45">
        <v>1.9</v>
      </c>
      <c r="E3" s="44">
        <v>2</v>
      </c>
      <c r="F3" s="44">
        <v>1.9</v>
      </c>
      <c r="G3" s="44">
        <v>1.9</v>
      </c>
      <c r="H3" s="47">
        <v>2.6666666666666665</v>
      </c>
      <c r="I3" s="51">
        <v>3</v>
      </c>
    </row>
    <row r="4" spans="1:9" x14ac:dyDescent="0.3">
      <c r="A4" s="36" t="s">
        <v>15</v>
      </c>
      <c r="B4" s="40">
        <v>2.7619047619047619</v>
      </c>
      <c r="C4" s="40">
        <v>2.9047619047619047</v>
      </c>
      <c r="D4" s="42">
        <v>2.2999999999999998</v>
      </c>
      <c r="E4" s="40">
        <v>1.95</v>
      </c>
      <c r="F4" s="40">
        <v>2.35</v>
      </c>
      <c r="G4" s="40">
        <v>2.2000000000000002</v>
      </c>
      <c r="H4" s="48">
        <v>2.7142857142857144</v>
      </c>
      <c r="I4" s="52">
        <v>2.8095238095238093</v>
      </c>
    </row>
    <row r="5" spans="1:9" x14ac:dyDescent="0.3">
      <c r="A5" s="36" t="s">
        <v>16</v>
      </c>
      <c r="B5" s="40">
        <v>2.7142857142857144</v>
      </c>
      <c r="C5" s="40">
        <v>2.9523809523809526</v>
      </c>
      <c r="D5" s="42">
        <v>1.7</v>
      </c>
      <c r="E5" s="40">
        <v>2</v>
      </c>
      <c r="F5" s="76"/>
      <c r="G5" s="76"/>
      <c r="H5" s="48">
        <v>2.5238095238095237</v>
      </c>
      <c r="I5" s="53">
        <v>2.9047619047619047</v>
      </c>
    </row>
    <row r="6" spans="1:9" x14ac:dyDescent="0.3">
      <c r="A6" s="36" t="s">
        <v>17</v>
      </c>
      <c r="B6" s="40">
        <v>2.7619047619047619</v>
      </c>
      <c r="C6" s="40">
        <v>2.5714285714285716</v>
      </c>
      <c r="D6" s="42">
        <v>2.25</v>
      </c>
      <c r="E6" s="40">
        <v>2</v>
      </c>
      <c r="F6" s="76"/>
      <c r="G6" s="76"/>
      <c r="H6" s="48">
        <v>2.9047619047619047</v>
      </c>
      <c r="I6" s="52">
        <v>2.5714285714285716</v>
      </c>
    </row>
    <row r="7" spans="1:9" x14ac:dyDescent="0.3">
      <c r="A7" s="36" t="s">
        <v>18</v>
      </c>
      <c r="B7" s="40">
        <v>2.9047619047619047</v>
      </c>
      <c r="C7" s="40">
        <v>2.2857142857142856</v>
      </c>
      <c r="D7" s="42">
        <v>1.95</v>
      </c>
      <c r="E7" s="40">
        <v>2.25</v>
      </c>
      <c r="F7" s="76"/>
      <c r="G7" s="76"/>
      <c r="H7" s="48">
        <v>2.8095238095238093</v>
      </c>
      <c r="I7" s="52">
        <v>2.1428571428571428</v>
      </c>
    </row>
    <row r="8" spans="1:9" x14ac:dyDescent="0.3">
      <c r="A8" s="36" t="s">
        <v>19</v>
      </c>
      <c r="B8" s="40">
        <v>2.5714285714285716</v>
      </c>
      <c r="C8" s="40">
        <v>2.6190476190476191</v>
      </c>
      <c r="D8" s="42">
        <v>1.95</v>
      </c>
      <c r="E8" s="76"/>
      <c r="F8" s="76"/>
      <c r="G8" s="76"/>
      <c r="H8" s="48">
        <v>2.1904761904761907</v>
      </c>
      <c r="I8" s="77"/>
    </row>
    <row r="9" spans="1:9" x14ac:dyDescent="0.3">
      <c r="A9" s="37" t="s">
        <v>20</v>
      </c>
      <c r="B9" s="41">
        <v>2.3333333333333335</v>
      </c>
      <c r="C9" s="75"/>
      <c r="D9" s="46">
        <v>2.0499999999999998</v>
      </c>
      <c r="E9" s="75"/>
      <c r="F9" s="75"/>
      <c r="G9" s="75"/>
      <c r="H9" s="49">
        <v>3</v>
      </c>
      <c r="I9" s="78"/>
    </row>
    <row r="10" spans="1:9" x14ac:dyDescent="0.3">
      <c r="A10" s="34" t="s">
        <v>21</v>
      </c>
      <c r="B10" s="38">
        <v>21</v>
      </c>
      <c r="C10" s="38">
        <v>21</v>
      </c>
      <c r="D10" s="38">
        <v>20</v>
      </c>
      <c r="E10" s="38">
        <v>20</v>
      </c>
      <c r="F10" s="38">
        <v>20</v>
      </c>
      <c r="G10" s="38">
        <v>20</v>
      </c>
      <c r="H10" s="38">
        <v>21</v>
      </c>
      <c r="I10" s="38">
        <v>21</v>
      </c>
    </row>
    <row r="11" spans="1:9" x14ac:dyDescent="0.3">
      <c r="A11" s="6" t="s">
        <v>22</v>
      </c>
      <c r="B11" s="30">
        <f>3/21</f>
        <v>0.14285714285714285</v>
      </c>
      <c r="C11" s="30">
        <f>5/21</f>
        <v>0.23809523809523808</v>
      </c>
      <c r="D11" s="30">
        <v>0</v>
      </c>
      <c r="E11" s="30">
        <v>0</v>
      </c>
      <c r="F11" s="30">
        <f>1/20</f>
        <v>0.05</v>
      </c>
      <c r="G11" s="30">
        <f>1/20</f>
        <v>0.05</v>
      </c>
      <c r="H11" s="30">
        <f>2/21</f>
        <v>9.5238095238095233E-2</v>
      </c>
      <c r="I11" s="30">
        <f>4/21</f>
        <v>0.19047619047619047</v>
      </c>
    </row>
    <row r="12" spans="1:9" x14ac:dyDescent="0.3">
      <c r="A12" s="7" t="s">
        <v>23</v>
      </c>
      <c r="B12" s="26">
        <f>AVERAGE(B3:B9)</f>
        <v>2.6190476190476191</v>
      </c>
      <c r="C12" s="26">
        <f>AVERAGE(C3:C8)</f>
        <v>2.6428571428571428</v>
      </c>
      <c r="D12" s="26">
        <f>AVERAGE(D3:D9)</f>
        <v>2.0142857142857138</v>
      </c>
      <c r="E12" s="26">
        <f>AVERAGE(E3:E7)</f>
        <v>2.04</v>
      </c>
      <c r="F12" s="26">
        <f>AVERAGE(F3:F4)</f>
        <v>2.125</v>
      </c>
      <c r="G12" s="26">
        <f>AVERAGE(G3:G4)</f>
        <v>2.0499999999999998</v>
      </c>
      <c r="H12" s="31">
        <f>AVERAGE(H3:H9)</f>
        <v>2.6870748299319729</v>
      </c>
      <c r="I12" s="31">
        <f>AVERAGE(I3:I7)</f>
        <v>2.6857142857142855</v>
      </c>
    </row>
    <row r="13" spans="1:9" x14ac:dyDescent="0.3">
      <c r="A13" s="7" t="s">
        <v>24</v>
      </c>
      <c r="B13" s="55">
        <f>AVERAGE(B12:C12)</f>
        <v>2.6309523809523809</v>
      </c>
      <c r="C13" s="55"/>
      <c r="D13" s="55">
        <f>AVERAGE(D12:E12)</f>
        <v>2.0271428571428567</v>
      </c>
      <c r="E13" s="55"/>
      <c r="F13" s="55">
        <f>AVERAGE(F12:G12)</f>
        <v>2.0874999999999999</v>
      </c>
      <c r="G13" s="55"/>
      <c r="H13" s="56">
        <f>AVERAGE(H12:I12)</f>
        <v>2.686394557823129</v>
      </c>
      <c r="I13" s="56"/>
    </row>
  </sheetData>
  <mergeCells count="8">
    <mergeCell ref="B1:C1"/>
    <mergeCell ref="D1:E1"/>
    <mergeCell ref="F1:G1"/>
    <mergeCell ref="H1:I1"/>
    <mergeCell ref="B13:C13"/>
    <mergeCell ref="D13:E13"/>
    <mergeCell ref="F13:G13"/>
    <mergeCell ref="H13:I13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="85" zoomScaleNormal="85" workbookViewId="0">
      <selection activeCell="B3" sqref="B3:H3"/>
    </sheetView>
  </sheetViews>
  <sheetFormatPr defaultColWidth="9" defaultRowHeight="15" x14ac:dyDescent="0.3"/>
  <cols>
    <col min="1" max="1" width="13.625" style="1" bestFit="1" customWidth="1"/>
    <col min="2" max="2" width="22.375" style="1" customWidth="1"/>
    <col min="3" max="14" width="14.625" style="1" customWidth="1"/>
    <col min="15" max="16384" width="9" style="1"/>
  </cols>
  <sheetData>
    <row r="1" spans="1:15" ht="18.75" x14ac:dyDescent="0.3">
      <c r="A1" s="64" t="s">
        <v>54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8"/>
    </row>
    <row r="2" spans="1:15" ht="17.25" customHeight="1" x14ac:dyDescent="0.3">
      <c r="A2" s="67" t="s">
        <v>25</v>
      </c>
      <c r="B2" s="65" t="s">
        <v>41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5" ht="32.25" customHeight="1" x14ac:dyDescent="0.3">
      <c r="A3" s="67"/>
      <c r="B3" s="67" t="s">
        <v>79</v>
      </c>
      <c r="C3" s="67"/>
      <c r="D3" s="67"/>
      <c r="E3" s="67"/>
      <c r="F3" s="67"/>
      <c r="G3" s="67"/>
      <c r="H3" s="67"/>
      <c r="I3" s="67" t="s">
        <v>28</v>
      </c>
      <c r="J3" s="67"/>
      <c r="K3" s="67"/>
      <c r="L3" s="67"/>
      <c r="M3" s="67"/>
      <c r="N3" s="67"/>
    </row>
    <row r="4" spans="1:15" ht="48.75" customHeight="1" x14ac:dyDescent="0.3">
      <c r="A4" s="18" t="s">
        <v>26</v>
      </c>
      <c r="B4" s="29" t="s">
        <v>40</v>
      </c>
      <c r="C4" s="29" t="s">
        <v>42</v>
      </c>
      <c r="D4" s="29" t="s">
        <v>43</v>
      </c>
      <c r="E4" s="29" t="s">
        <v>44</v>
      </c>
      <c r="F4" s="29" t="s">
        <v>45</v>
      </c>
      <c r="G4" s="29" t="s">
        <v>46</v>
      </c>
      <c r="H4" s="29" t="s">
        <v>47</v>
      </c>
      <c r="I4" s="29" t="s">
        <v>48</v>
      </c>
      <c r="J4" s="29" t="s">
        <v>49</v>
      </c>
      <c r="K4" s="29" t="s">
        <v>50</v>
      </c>
      <c r="L4" s="29" t="s">
        <v>51</v>
      </c>
      <c r="M4" s="29" t="s">
        <v>52</v>
      </c>
      <c r="N4" s="29" t="s">
        <v>53</v>
      </c>
    </row>
    <row r="5" spans="1:15" ht="17.25" customHeight="1" x14ac:dyDescent="0.3">
      <c r="A5" s="18" t="s">
        <v>27</v>
      </c>
      <c r="B5" s="29">
        <v>21</v>
      </c>
      <c r="C5" s="29">
        <v>21</v>
      </c>
      <c r="D5" s="29">
        <v>21</v>
      </c>
      <c r="E5" s="29">
        <v>21</v>
      </c>
      <c r="F5" s="29">
        <v>21</v>
      </c>
      <c r="G5" s="29">
        <v>21</v>
      </c>
      <c r="H5" s="29">
        <v>21</v>
      </c>
      <c r="I5" s="29">
        <v>21</v>
      </c>
      <c r="J5" s="29">
        <v>21</v>
      </c>
      <c r="K5" s="29">
        <v>21</v>
      </c>
      <c r="L5" s="29">
        <v>21</v>
      </c>
      <c r="M5" s="29">
        <v>21</v>
      </c>
      <c r="N5" s="29">
        <v>21</v>
      </c>
    </row>
    <row r="6" spans="1:15" ht="17.25" customHeight="1" x14ac:dyDescent="0.3">
      <c r="A6" s="9">
        <v>1</v>
      </c>
      <c r="B6" s="23">
        <v>3</v>
      </c>
      <c r="C6" s="23">
        <v>3</v>
      </c>
      <c r="D6" s="23">
        <v>2</v>
      </c>
      <c r="E6" s="23">
        <v>3</v>
      </c>
      <c r="F6" s="23">
        <v>3</v>
      </c>
      <c r="G6" s="23">
        <v>2</v>
      </c>
      <c r="H6" s="23">
        <v>3</v>
      </c>
      <c r="I6" s="23">
        <v>3</v>
      </c>
      <c r="J6" s="23">
        <v>3</v>
      </c>
      <c r="K6" s="23">
        <v>3</v>
      </c>
      <c r="L6" s="23">
        <v>3</v>
      </c>
      <c r="M6" s="23">
        <v>2</v>
      </c>
      <c r="N6" s="23">
        <v>3</v>
      </c>
    </row>
    <row r="7" spans="1:15" ht="17.25" customHeight="1" x14ac:dyDescent="0.3">
      <c r="A7" s="9">
        <v>2</v>
      </c>
      <c r="B7" s="23">
        <v>3</v>
      </c>
      <c r="C7" s="23">
        <v>3</v>
      </c>
      <c r="D7" s="23">
        <v>3</v>
      </c>
      <c r="E7" s="23">
        <v>3</v>
      </c>
      <c r="F7" s="23">
        <v>3</v>
      </c>
      <c r="G7" s="23">
        <v>3</v>
      </c>
      <c r="H7" s="23">
        <v>3</v>
      </c>
      <c r="I7" s="23">
        <v>3</v>
      </c>
      <c r="J7" s="23">
        <v>3</v>
      </c>
      <c r="K7" s="23">
        <v>3</v>
      </c>
      <c r="L7" s="23">
        <v>3</v>
      </c>
      <c r="M7" s="23">
        <v>3</v>
      </c>
      <c r="N7" s="23">
        <v>3</v>
      </c>
    </row>
    <row r="8" spans="1:15" ht="17.25" customHeight="1" x14ac:dyDescent="0.3">
      <c r="A8" s="9">
        <v>3</v>
      </c>
      <c r="B8" s="23">
        <v>2</v>
      </c>
      <c r="C8" s="23">
        <v>2</v>
      </c>
      <c r="D8" s="23">
        <v>2</v>
      </c>
      <c r="E8" s="23">
        <v>2</v>
      </c>
      <c r="F8" s="23">
        <v>2</v>
      </c>
      <c r="G8" s="23">
        <v>2</v>
      </c>
      <c r="H8" s="23">
        <v>2</v>
      </c>
      <c r="I8" s="23">
        <v>2</v>
      </c>
      <c r="J8" s="23">
        <v>2</v>
      </c>
      <c r="K8" s="23">
        <v>3</v>
      </c>
      <c r="L8" s="23">
        <v>2</v>
      </c>
      <c r="M8" s="23">
        <v>2</v>
      </c>
      <c r="N8" s="23">
        <v>2</v>
      </c>
    </row>
    <row r="9" spans="1:15" ht="17.25" customHeight="1" x14ac:dyDescent="0.3">
      <c r="A9" s="9">
        <v>4</v>
      </c>
      <c r="B9" s="23">
        <v>2</v>
      </c>
      <c r="C9" s="23">
        <v>2</v>
      </c>
      <c r="D9" s="23">
        <v>2</v>
      </c>
      <c r="E9" s="23">
        <v>2</v>
      </c>
      <c r="F9" s="23">
        <v>3</v>
      </c>
      <c r="G9" s="23">
        <v>3</v>
      </c>
      <c r="H9" s="23">
        <v>3</v>
      </c>
      <c r="I9" s="23">
        <v>3</v>
      </c>
      <c r="J9" s="23">
        <v>2</v>
      </c>
      <c r="K9" s="23">
        <v>2</v>
      </c>
      <c r="L9" s="23">
        <v>2</v>
      </c>
      <c r="M9" s="23">
        <v>2</v>
      </c>
      <c r="N9" s="23">
        <v>2</v>
      </c>
    </row>
    <row r="10" spans="1:15" ht="17.25" customHeight="1" x14ac:dyDescent="0.3">
      <c r="A10" s="9">
        <v>5</v>
      </c>
      <c r="B10" s="23">
        <v>3</v>
      </c>
      <c r="C10" s="23">
        <v>3</v>
      </c>
      <c r="D10" s="23">
        <v>3</v>
      </c>
      <c r="E10" s="23">
        <v>3</v>
      </c>
      <c r="F10" s="23">
        <v>3</v>
      </c>
      <c r="G10" s="23">
        <v>3</v>
      </c>
      <c r="H10" s="23">
        <v>3</v>
      </c>
      <c r="I10" s="23">
        <v>3</v>
      </c>
      <c r="J10" s="23">
        <v>3</v>
      </c>
      <c r="K10" s="23">
        <v>3</v>
      </c>
      <c r="L10" s="23">
        <v>3</v>
      </c>
      <c r="M10" s="23">
        <v>3</v>
      </c>
      <c r="N10" s="23">
        <v>3</v>
      </c>
    </row>
    <row r="11" spans="1:15" ht="17.25" customHeight="1" x14ac:dyDescent="0.3">
      <c r="A11" s="9">
        <v>6</v>
      </c>
      <c r="B11" s="23">
        <v>2</v>
      </c>
      <c r="C11" s="23">
        <v>2</v>
      </c>
      <c r="D11" s="23">
        <v>2</v>
      </c>
      <c r="E11" s="23">
        <v>2</v>
      </c>
      <c r="F11" s="23">
        <v>2</v>
      </c>
      <c r="G11" s="23">
        <v>2</v>
      </c>
      <c r="H11" s="23">
        <v>2</v>
      </c>
      <c r="I11" s="23">
        <v>2</v>
      </c>
      <c r="J11" s="23">
        <v>3</v>
      </c>
      <c r="K11" s="23">
        <v>3</v>
      </c>
      <c r="L11" s="23">
        <v>2</v>
      </c>
      <c r="M11" s="23">
        <v>2</v>
      </c>
      <c r="N11" s="23">
        <v>3</v>
      </c>
    </row>
    <row r="12" spans="1:15" ht="17.25" customHeight="1" x14ac:dyDescent="0.3">
      <c r="A12" s="9">
        <v>7</v>
      </c>
      <c r="B12" s="23">
        <v>2</v>
      </c>
      <c r="C12" s="23">
        <v>3</v>
      </c>
      <c r="D12" s="23">
        <v>3</v>
      </c>
      <c r="E12" s="23">
        <v>3</v>
      </c>
      <c r="F12" s="23">
        <v>3</v>
      </c>
      <c r="G12" s="23">
        <v>2</v>
      </c>
      <c r="H12" s="23">
        <v>3</v>
      </c>
      <c r="I12" s="23">
        <v>3</v>
      </c>
      <c r="J12" s="23">
        <v>3</v>
      </c>
      <c r="K12" s="23">
        <v>3</v>
      </c>
      <c r="L12" s="23">
        <v>3</v>
      </c>
      <c r="M12" s="23">
        <v>3</v>
      </c>
      <c r="N12" s="23">
        <v>3</v>
      </c>
    </row>
    <row r="13" spans="1:15" ht="17.25" customHeight="1" x14ac:dyDescent="0.3">
      <c r="A13" s="9">
        <v>8</v>
      </c>
      <c r="B13" s="23">
        <v>2</v>
      </c>
      <c r="C13" s="23">
        <v>2</v>
      </c>
      <c r="D13" s="23">
        <v>2</v>
      </c>
      <c r="E13" s="23">
        <v>2</v>
      </c>
      <c r="F13" s="23">
        <v>3</v>
      </c>
      <c r="G13" s="23">
        <v>3</v>
      </c>
      <c r="H13" s="23">
        <v>2</v>
      </c>
      <c r="I13" s="23">
        <v>3</v>
      </c>
      <c r="J13" s="23">
        <v>3</v>
      </c>
      <c r="K13" s="23">
        <v>3</v>
      </c>
      <c r="L13" s="23">
        <v>3</v>
      </c>
      <c r="M13" s="23">
        <v>3</v>
      </c>
      <c r="N13" s="23">
        <v>3</v>
      </c>
    </row>
    <row r="14" spans="1:15" ht="17.25" customHeight="1" x14ac:dyDescent="0.3">
      <c r="A14" s="9">
        <v>9</v>
      </c>
      <c r="B14" s="23">
        <v>2</v>
      </c>
      <c r="C14" s="23">
        <v>2</v>
      </c>
      <c r="D14" s="23">
        <v>2</v>
      </c>
      <c r="E14" s="23">
        <v>2</v>
      </c>
      <c r="F14" s="23">
        <v>3</v>
      </c>
      <c r="G14" s="23">
        <v>3</v>
      </c>
      <c r="H14" s="23">
        <v>2</v>
      </c>
      <c r="I14" s="23">
        <v>3</v>
      </c>
      <c r="J14" s="23">
        <v>3</v>
      </c>
      <c r="K14" s="23">
        <v>3</v>
      </c>
      <c r="L14" s="23">
        <v>3</v>
      </c>
      <c r="M14" s="23">
        <v>3</v>
      </c>
      <c r="N14" s="23">
        <v>3</v>
      </c>
    </row>
    <row r="15" spans="1:15" ht="17.25" customHeight="1" x14ac:dyDescent="0.3">
      <c r="A15" s="9">
        <v>10</v>
      </c>
      <c r="B15" s="23">
        <v>2</v>
      </c>
      <c r="C15" s="23">
        <v>3</v>
      </c>
      <c r="D15" s="23">
        <v>3</v>
      </c>
      <c r="E15" s="23">
        <v>3</v>
      </c>
      <c r="F15" s="23">
        <v>3</v>
      </c>
      <c r="G15" s="23">
        <v>2</v>
      </c>
      <c r="H15" s="23">
        <v>2</v>
      </c>
      <c r="I15" s="23">
        <v>3</v>
      </c>
      <c r="J15" s="23">
        <v>3</v>
      </c>
      <c r="K15" s="23">
        <v>3</v>
      </c>
      <c r="L15" s="23">
        <v>3</v>
      </c>
      <c r="M15" s="23">
        <v>2</v>
      </c>
      <c r="N15" s="23">
        <v>3</v>
      </c>
    </row>
    <row r="16" spans="1:15" ht="17.25" customHeight="1" x14ac:dyDescent="0.3">
      <c r="A16" s="9">
        <v>11</v>
      </c>
      <c r="B16" s="23">
        <v>2</v>
      </c>
      <c r="C16" s="23">
        <v>3</v>
      </c>
      <c r="D16" s="23">
        <v>3</v>
      </c>
      <c r="E16" s="23">
        <v>3</v>
      </c>
      <c r="F16" s="23">
        <v>3</v>
      </c>
      <c r="G16" s="23">
        <v>2</v>
      </c>
      <c r="H16" s="23">
        <v>2</v>
      </c>
      <c r="I16" s="23">
        <v>2</v>
      </c>
      <c r="J16" s="23">
        <v>3</v>
      </c>
      <c r="K16" s="23">
        <v>3</v>
      </c>
      <c r="L16" s="23">
        <v>2</v>
      </c>
      <c r="M16" s="23">
        <v>2</v>
      </c>
      <c r="N16" s="23">
        <v>2</v>
      </c>
    </row>
    <row r="17" spans="1:15" x14ac:dyDescent="0.3">
      <c r="A17" s="9">
        <v>12</v>
      </c>
      <c r="B17" s="23">
        <v>3</v>
      </c>
      <c r="C17" s="23">
        <v>3</v>
      </c>
      <c r="D17" s="23">
        <v>3</v>
      </c>
      <c r="E17" s="23">
        <v>3</v>
      </c>
      <c r="F17" s="23">
        <v>3</v>
      </c>
      <c r="G17" s="23">
        <v>2</v>
      </c>
      <c r="H17" s="23">
        <v>2</v>
      </c>
      <c r="I17" s="23">
        <v>3</v>
      </c>
      <c r="J17" s="23">
        <v>3</v>
      </c>
      <c r="K17" s="23">
        <v>3</v>
      </c>
      <c r="L17" s="23">
        <v>3</v>
      </c>
      <c r="M17" s="23">
        <v>2</v>
      </c>
      <c r="N17" s="23">
        <v>2</v>
      </c>
    </row>
    <row r="18" spans="1:15" x14ac:dyDescent="0.3">
      <c r="A18" s="9">
        <v>13</v>
      </c>
      <c r="B18" s="23">
        <v>3</v>
      </c>
      <c r="C18" s="23">
        <v>3</v>
      </c>
      <c r="D18" s="23">
        <v>3</v>
      </c>
      <c r="E18" s="23">
        <v>3</v>
      </c>
      <c r="F18" s="23">
        <v>3</v>
      </c>
      <c r="G18" s="23">
        <v>2</v>
      </c>
      <c r="H18" s="23">
        <v>2</v>
      </c>
      <c r="I18" s="23">
        <v>3</v>
      </c>
      <c r="J18" s="23">
        <v>3</v>
      </c>
      <c r="K18" s="23">
        <v>3</v>
      </c>
      <c r="L18" s="23">
        <v>3</v>
      </c>
      <c r="M18" s="23">
        <v>2</v>
      </c>
      <c r="N18" s="23">
        <v>2</v>
      </c>
    </row>
    <row r="19" spans="1:15" x14ac:dyDescent="0.3">
      <c r="A19" s="9">
        <v>14</v>
      </c>
      <c r="B19" s="23">
        <v>3</v>
      </c>
      <c r="C19" s="23">
        <v>3</v>
      </c>
      <c r="D19" s="23">
        <v>3</v>
      </c>
      <c r="E19" s="23">
        <v>3</v>
      </c>
      <c r="F19" s="23">
        <v>3</v>
      </c>
      <c r="G19" s="23">
        <v>3</v>
      </c>
      <c r="H19" s="23">
        <v>3</v>
      </c>
      <c r="I19" s="23">
        <v>3</v>
      </c>
      <c r="J19" s="23">
        <v>3</v>
      </c>
      <c r="K19" s="23">
        <v>3</v>
      </c>
      <c r="L19" s="23">
        <v>3</v>
      </c>
      <c r="M19" s="23">
        <v>2</v>
      </c>
      <c r="N19" s="23">
        <v>3</v>
      </c>
    </row>
    <row r="20" spans="1:15" x14ac:dyDescent="0.3">
      <c r="A20" s="9">
        <v>15</v>
      </c>
      <c r="B20" s="23">
        <v>2</v>
      </c>
      <c r="C20" s="23">
        <v>3</v>
      </c>
      <c r="D20" s="23">
        <v>3</v>
      </c>
      <c r="E20" s="23">
        <v>3</v>
      </c>
      <c r="F20" s="23">
        <v>3</v>
      </c>
      <c r="G20" s="23">
        <v>2</v>
      </c>
      <c r="H20" s="23">
        <v>2</v>
      </c>
      <c r="I20" s="23">
        <v>2</v>
      </c>
      <c r="J20" s="23">
        <v>3</v>
      </c>
      <c r="K20" s="23">
        <v>3</v>
      </c>
      <c r="L20" s="23">
        <v>3</v>
      </c>
      <c r="M20" s="23">
        <v>2</v>
      </c>
      <c r="N20" s="23">
        <v>3</v>
      </c>
    </row>
    <row r="21" spans="1:15" x14ac:dyDescent="0.3">
      <c r="A21" s="9">
        <v>16</v>
      </c>
      <c r="B21" s="23">
        <v>2</v>
      </c>
      <c r="C21" s="23">
        <v>3</v>
      </c>
      <c r="D21" s="23">
        <v>3</v>
      </c>
      <c r="E21" s="23">
        <v>3</v>
      </c>
      <c r="F21" s="23">
        <v>3</v>
      </c>
      <c r="G21" s="23">
        <v>3</v>
      </c>
      <c r="H21" s="23">
        <v>3</v>
      </c>
      <c r="I21" s="23">
        <v>2</v>
      </c>
      <c r="J21" s="23">
        <v>3</v>
      </c>
      <c r="K21" s="23">
        <v>3</v>
      </c>
      <c r="L21" s="23">
        <v>3</v>
      </c>
      <c r="M21" s="23">
        <v>2</v>
      </c>
      <c r="N21" s="23">
        <v>3</v>
      </c>
    </row>
    <row r="22" spans="1:15" x14ac:dyDescent="0.3">
      <c r="A22" s="9">
        <v>17</v>
      </c>
      <c r="B22" s="23">
        <v>2</v>
      </c>
      <c r="C22" s="23">
        <v>3</v>
      </c>
      <c r="D22" s="23">
        <v>3</v>
      </c>
      <c r="E22" s="23">
        <v>3</v>
      </c>
      <c r="F22" s="23">
        <v>3</v>
      </c>
      <c r="G22" s="23">
        <v>3</v>
      </c>
      <c r="H22" s="23">
        <v>2</v>
      </c>
      <c r="I22" s="23">
        <v>2</v>
      </c>
      <c r="J22" s="23">
        <v>3</v>
      </c>
      <c r="K22" s="23">
        <v>3</v>
      </c>
      <c r="L22" s="23">
        <v>2</v>
      </c>
      <c r="M22" s="23">
        <v>2</v>
      </c>
      <c r="N22" s="23">
        <v>3</v>
      </c>
    </row>
    <row r="23" spans="1:15" x14ac:dyDescent="0.3">
      <c r="A23" s="9">
        <v>18</v>
      </c>
      <c r="B23" s="23">
        <v>2</v>
      </c>
      <c r="C23" s="23">
        <v>3</v>
      </c>
      <c r="D23" s="23">
        <v>3</v>
      </c>
      <c r="E23" s="23">
        <v>3</v>
      </c>
      <c r="F23" s="23">
        <v>3</v>
      </c>
      <c r="G23" s="23">
        <v>3</v>
      </c>
      <c r="H23" s="23">
        <v>2</v>
      </c>
      <c r="I23" s="23">
        <v>2</v>
      </c>
      <c r="J23" s="23">
        <v>3</v>
      </c>
      <c r="K23" s="23">
        <v>3</v>
      </c>
      <c r="L23" s="23">
        <v>2</v>
      </c>
      <c r="M23" s="23">
        <v>3</v>
      </c>
      <c r="N23" s="23">
        <v>3</v>
      </c>
    </row>
    <row r="24" spans="1:15" x14ac:dyDescent="0.3">
      <c r="A24" s="9">
        <v>19</v>
      </c>
      <c r="B24" s="23">
        <v>2</v>
      </c>
      <c r="C24" s="23">
        <v>3</v>
      </c>
      <c r="D24" s="23">
        <v>3</v>
      </c>
      <c r="E24" s="23">
        <v>3</v>
      </c>
      <c r="F24" s="23">
        <v>3</v>
      </c>
      <c r="G24" s="23">
        <v>3</v>
      </c>
      <c r="H24" s="23">
        <v>2</v>
      </c>
      <c r="I24" s="23">
        <v>2</v>
      </c>
      <c r="J24" s="23">
        <v>3</v>
      </c>
      <c r="K24" s="23">
        <v>3</v>
      </c>
      <c r="L24" s="23">
        <v>2</v>
      </c>
      <c r="M24" s="23">
        <v>2</v>
      </c>
      <c r="N24" s="23">
        <v>2</v>
      </c>
    </row>
    <row r="25" spans="1:15" x14ac:dyDescent="0.3">
      <c r="A25" s="9">
        <v>20</v>
      </c>
      <c r="B25" s="23">
        <v>2</v>
      </c>
      <c r="C25" s="23">
        <v>3</v>
      </c>
      <c r="D25" s="23">
        <v>3</v>
      </c>
      <c r="E25" s="23">
        <v>3</v>
      </c>
      <c r="F25" s="23">
        <v>3</v>
      </c>
      <c r="G25" s="23">
        <v>3</v>
      </c>
      <c r="H25" s="23">
        <v>2</v>
      </c>
      <c r="I25" s="23">
        <v>2</v>
      </c>
      <c r="J25" s="23">
        <v>3</v>
      </c>
      <c r="K25" s="23">
        <v>3</v>
      </c>
      <c r="L25" s="23">
        <v>2</v>
      </c>
      <c r="M25" s="23">
        <v>2</v>
      </c>
      <c r="N25" s="23">
        <v>2</v>
      </c>
    </row>
    <row r="26" spans="1:15" x14ac:dyDescent="0.3">
      <c r="A26" s="9">
        <v>21</v>
      </c>
      <c r="B26" s="23">
        <v>2</v>
      </c>
      <c r="C26" s="23">
        <v>3</v>
      </c>
      <c r="D26" s="23">
        <v>3</v>
      </c>
      <c r="E26" s="23">
        <v>3</v>
      </c>
      <c r="F26" s="23">
        <v>3</v>
      </c>
      <c r="G26" s="23">
        <v>3</v>
      </c>
      <c r="H26" s="23">
        <v>2</v>
      </c>
      <c r="I26" s="23">
        <v>2</v>
      </c>
      <c r="J26" s="23">
        <v>3</v>
      </c>
      <c r="K26" s="23">
        <v>3</v>
      </c>
      <c r="L26" s="23">
        <v>2</v>
      </c>
      <c r="M26" s="23">
        <v>2</v>
      </c>
      <c r="N26" s="23">
        <v>2</v>
      </c>
    </row>
    <row r="27" spans="1:15" x14ac:dyDescent="0.3">
      <c r="A27" s="10" t="s">
        <v>29</v>
      </c>
      <c r="B27" s="21">
        <f>COUNTIF(B$6:B$26, 3)</f>
        <v>6</v>
      </c>
      <c r="C27" s="21">
        <f t="shared" ref="C27:N27" si="0">COUNTIF(C$6:C$26, 3)</f>
        <v>16</v>
      </c>
      <c r="D27" s="21">
        <f t="shared" si="0"/>
        <v>15</v>
      </c>
      <c r="E27" s="21">
        <f t="shared" si="0"/>
        <v>16</v>
      </c>
      <c r="F27" s="21">
        <f t="shared" si="0"/>
        <v>19</v>
      </c>
      <c r="G27" s="21">
        <f t="shared" si="0"/>
        <v>12</v>
      </c>
      <c r="H27" s="21">
        <f t="shared" si="0"/>
        <v>7</v>
      </c>
      <c r="I27" s="21">
        <f t="shared" si="0"/>
        <v>11</v>
      </c>
      <c r="J27" s="21">
        <f t="shared" si="0"/>
        <v>19</v>
      </c>
      <c r="K27" s="21">
        <f t="shared" si="0"/>
        <v>20</v>
      </c>
      <c r="L27" s="21">
        <f t="shared" si="0"/>
        <v>12</v>
      </c>
      <c r="M27" s="21">
        <f t="shared" si="0"/>
        <v>6</v>
      </c>
      <c r="N27" s="21">
        <f t="shared" si="0"/>
        <v>13</v>
      </c>
    </row>
    <row r="28" spans="1:15" x14ac:dyDescent="0.3">
      <c r="A28" s="10" t="s">
        <v>30</v>
      </c>
      <c r="B28" s="21">
        <f>COUNTIF(B$6:B$26, 2)</f>
        <v>15</v>
      </c>
      <c r="C28" s="21">
        <f t="shared" ref="C28:N28" si="1">COUNTIF(C$6:C$26, 2)</f>
        <v>5</v>
      </c>
      <c r="D28" s="21">
        <f t="shared" si="1"/>
        <v>6</v>
      </c>
      <c r="E28" s="21">
        <f t="shared" si="1"/>
        <v>5</v>
      </c>
      <c r="F28" s="21">
        <f t="shared" si="1"/>
        <v>2</v>
      </c>
      <c r="G28" s="21">
        <f t="shared" si="1"/>
        <v>9</v>
      </c>
      <c r="H28" s="21">
        <f t="shared" si="1"/>
        <v>14</v>
      </c>
      <c r="I28" s="21">
        <f t="shared" si="1"/>
        <v>10</v>
      </c>
      <c r="J28" s="21">
        <f t="shared" si="1"/>
        <v>2</v>
      </c>
      <c r="K28" s="21">
        <f t="shared" si="1"/>
        <v>1</v>
      </c>
      <c r="L28" s="21">
        <f t="shared" si="1"/>
        <v>9</v>
      </c>
      <c r="M28" s="21">
        <f t="shared" si="1"/>
        <v>15</v>
      </c>
      <c r="N28" s="21">
        <f t="shared" si="1"/>
        <v>8</v>
      </c>
    </row>
    <row r="29" spans="1:15" x14ac:dyDescent="0.3">
      <c r="A29" s="10" t="s">
        <v>31</v>
      </c>
      <c r="B29" s="21">
        <f>COUNTIF(B$6:B$26, 1)</f>
        <v>0</v>
      </c>
      <c r="C29" s="21">
        <f t="shared" ref="C29:N29" si="2">COUNTIF(C$6:C$26, 1)</f>
        <v>0</v>
      </c>
      <c r="D29" s="21">
        <f t="shared" si="2"/>
        <v>0</v>
      </c>
      <c r="E29" s="21">
        <f t="shared" si="2"/>
        <v>0</v>
      </c>
      <c r="F29" s="21">
        <f t="shared" si="2"/>
        <v>0</v>
      </c>
      <c r="G29" s="21">
        <f t="shared" si="2"/>
        <v>0</v>
      </c>
      <c r="H29" s="21">
        <f t="shared" si="2"/>
        <v>0</v>
      </c>
      <c r="I29" s="21">
        <f t="shared" si="2"/>
        <v>0</v>
      </c>
      <c r="J29" s="21">
        <f t="shared" si="2"/>
        <v>0</v>
      </c>
      <c r="K29" s="21">
        <f t="shared" si="2"/>
        <v>0</v>
      </c>
      <c r="L29" s="21">
        <f t="shared" si="2"/>
        <v>0</v>
      </c>
      <c r="M29" s="21">
        <f t="shared" si="2"/>
        <v>0</v>
      </c>
      <c r="N29" s="21">
        <f t="shared" si="2"/>
        <v>0</v>
      </c>
    </row>
    <row r="30" spans="1:15" x14ac:dyDescent="0.3">
      <c r="A30" s="16" t="s">
        <v>32</v>
      </c>
      <c r="B30" s="25">
        <f t="shared" ref="B30:N30" si="3">SUM(B6:B26)</f>
        <v>48</v>
      </c>
      <c r="C30" s="25">
        <f t="shared" si="3"/>
        <v>58</v>
      </c>
      <c r="D30" s="25">
        <f t="shared" si="3"/>
        <v>57</v>
      </c>
      <c r="E30" s="25">
        <f t="shared" si="3"/>
        <v>58</v>
      </c>
      <c r="F30" s="25">
        <f t="shared" si="3"/>
        <v>61</v>
      </c>
      <c r="G30" s="25">
        <f t="shared" si="3"/>
        <v>54</v>
      </c>
      <c r="H30" s="25">
        <f t="shared" si="3"/>
        <v>49</v>
      </c>
      <c r="I30" s="25">
        <f t="shared" si="3"/>
        <v>53</v>
      </c>
      <c r="J30" s="25">
        <f t="shared" si="3"/>
        <v>61</v>
      </c>
      <c r="K30" s="25">
        <f t="shared" si="3"/>
        <v>62</v>
      </c>
      <c r="L30" s="25">
        <f t="shared" si="3"/>
        <v>54</v>
      </c>
      <c r="M30" s="25">
        <f t="shared" si="3"/>
        <v>48</v>
      </c>
      <c r="N30" s="25">
        <f t="shared" si="3"/>
        <v>55</v>
      </c>
      <c r="O30" s="5"/>
    </row>
    <row r="31" spans="1:15" x14ac:dyDescent="0.3">
      <c r="A31" s="16" t="s">
        <v>33</v>
      </c>
      <c r="B31" s="27">
        <f>B30/21</f>
        <v>2.2857142857142856</v>
      </c>
      <c r="C31" s="27">
        <f t="shared" ref="C31:N31" si="4">C30/21</f>
        <v>2.7619047619047619</v>
      </c>
      <c r="D31" s="27">
        <f t="shared" si="4"/>
        <v>2.7142857142857144</v>
      </c>
      <c r="E31" s="27">
        <f t="shared" si="4"/>
        <v>2.7619047619047619</v>
      </c>
      <c r="F31" s="27">
        <f t="shared" si="4"/>
        <v>2.9047619047619047</v>
      </c>
      <c r="G31" s="27">
        <f t="shared" si="4"/>
        <v>2.5714285714285716</v>
      </c>
      <c r="H31" s="27">
        <f t="shared" si="4"/>
        <v>2.3333333333333335</v>
      </c>
      <c r="I31" s="27">
        <f t="shared" si="4"/>
        <v>2.5238095238095237</v>
      </c>
      <c r="J31" s="27">
        <f t="shared" si="4"/>
        <v>2.9047619047619047</v>
      </c>
      <c r="K31" s="27">
        <f t="shared" si="4"/>
        <v>2.9523809523809526</v>
      </c>
      <c r="L31" s="27">
        <f t="shared" si="4"/>
        <v>2.5714285714285716</v>
      </c>
      <c r="M31" s="27">
        <f t="shared" si="4"/>
        <v>2.2857142857142856</v>
      </c>
      <c r="N31" s="27">
        <f t="shared" si="4"/>
        <v>2.6190476190476191</v>
      </c>
      <c r="O31" s="5"/>
    </row>
    <row r="32" spans="1:15" x14ac:dyDescent="0.3">
      <c r="A32" s="20" t="s">
        <v>34</v>
      </c>
      <c r="B32" s="61">
        <f>AVERAGE(B31:H31)</f>
        <v>2.6190476190476191</v>
      </c>
      <c r="C32" s="62"/>
      <c r="D32" s="62"/>
      <c r="E32" s="62"/>
      <c r="F32" s="62"/>
      <c r="G32" s="62"/>
      <c r="H32" s="63"/>
      <c r="I32" s="58">
        <f>AVERAGE(I31:N31)</f>
        <v>2.6428571428571428</v>
      </c>
      <c r="J32" s="59"/>
      <c r="K32" s="59"/>
      <c r="L32" s="59"/>
      <c r="M32" s="59"/>
      <c r="N32" s="60"/>
      <c r="O32" s="5"/>
    </row>
    <row r="33" spans="1:15" x14ac:dyDescent="0.3">
      <c r="A33" s="57" t="s">
        <v>35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"/>
    </row>
  </sheetData>
  <mergeCells count="8">
    <mergeCell ref="A33:N33"/>
    <mergeCell ref="I32:N32"/>
    <mergeCell ref="B32:H32"/>
    <mergeCell ref="A1:N1"/>
    <mergeCell ref="B2:N2"/>
    <mergeCell ref="I3:N3"/>
    <mergeCell ref="B3:H3"/>
    <mergeCell ref="A2:A3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="90" zoomScaleNormal="90" workbookViewId="0">
      <selection activeCell="R27" sqref="R27"/>
    </sheetView>
  </sheetViews>
  <sheetFormatPr defaultColWidth="9" defaultRowHeight="15" x14ac:dyDescent="0.3"/>
  <cols>
    <col min="1" max="1" width="13.625" style="1" bestFit="1" customWidth="1"/>
    <col min="2" max="2" width="13.5" style="1" customWidth="1"/>
    <col min="3" max="7" width="16.5" style="1" customWidth="1"/>
    <col min="8" max="13" width="13.5" style="1" customWidth="1"/>
    <col min="14" max="16384" width="9" style="1"/>
  </cols>
  <sheetData>
    <row r="1" spans="1:14" ht="15" customHeight="1" x14ac:dyDescent="0.3">
      <c r="A1" s="64" t="s">
        <v>67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11"/>
    </row>
    <row r="2" spans="1:14" ht="27.75" customHeight="1" x14ac:dyDescent="0.3">
      <c r="A2" s="69" t="s">
        <v>36</v>
      </c>
      <c r="B2" s="65" t="s">
        <v>80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12"/>
    </row>
    <row r="3" spans="1:14" ht="45.75" customHeight="1" x14ac:dyDescent="0.3">
      <c r="A3" s="69"/>
      <c r="B3" s="67" t="s">
        <v>81</v>
      </c>
      <c r="C3" s="67"/>
      <c r="D3" s="67"/>
      <c r="E3" s="67"/>
      <c r="F3" s="67"/>
      <c r="G3" s="67"/>
      <c r="H3" s="67"/>
      <c r="I3" s="67" t="s">
        <v>82</v>
      </c>
      <c r="J3" s="67"/>
      <c r="K3" s="67"/>
      <c r="L3" s="67"/>
      <c r="M3" s="67"/>
    </row>
    <row r="4" spans="1:14" ht="48.75" customHeight="1" x14ac:dyDescent="0.3">
      <c r="A4" s="17" t="s">
        <v>26</v>
      </c>
      <c r="B4" s="29" t="s">
        <v>55</v>
      </c>
      <c r="C4" s="29" t="s">
        <v>56</v>
      </c>
      <c r="D4" s="29" t="s">
        <v>57</v>
      </c>
      <c r="E4" s="29" t="s">
        <v>58</v>
      </c>
      <c r="F4" s="29" t="s">
        <v>59</v>
      </c>
      <c r="G4" s="29" t="s">
        <v>60</v>
      </c>
      <c r="H4" s="29" t="s">
        <v>61</v>
      </c>
      <c r="I4" s="29" t="s">
        <v>62</v>
      </c>
      <c r="J4" s="29" t="s">
        <v>63</v>
      </c>
      <c r="K4" s="29" t="s">
        <v>64</v>
      </c>
      <c r="L4" s="29" t="s">
        <v>65</v>
      </c>
      <c r="M4" s="29" t="s">
        <v>66</v>
      </c>
    </row>
    <row r="5" spans="1:14" ht="17.25" customHeight="1" x14ac:dyDescent="0.3">
      <c r="A5" s="17" t="s">
        <v>27</v>
      </c>
      <c r="B5" s="29">
        <v>20</v>
      </c>
      <c r="C5" s="29">
        <v>20</v>
      </c>
      <c r="D5" s="29">
        <v>20</v>
      </c>
      <c r="E5" s="29">
        <v>20</v>
      </c>
      <c r="F5" s="29">
        <v>20</v>
      </c>
      <c r="G5" s="29">
        <v>20</v>
      </c>
      <c r="H5" s="29">
        <v>20</v>
      </c>
      <c r="I5" s="29">
        <v>20</v>
      </c>
      <c r="J5" s="29">
        <v>20</v>
      </c>
      <c r="K5" s="29">
        <v>20</v>
      </c>
      <c r="L5" s="29">
        <v>20</v>
      </c>
      <c r="M5" s="29">
        <v>20</v>
      </c>
    </row>
    <row r="6" spans="1:14" s="24" customFormat="1" ht="17.25" customHeight="1" x14ac:dyDescent="0.3">
      <c r="A6" s="13">
        <v>1</v>
      </c>
      <c r="B6" s="23">
        <v>2</v>
      </c>
      <c r="C6" s="23">
        <v>3</v>
      </c>
      <c r="D6" s="23">
        <v>3</v>
      </c>
      <c r="E6" s="23">
        <v>2</v>
      </c>
      <c r="F6" s="23">
        <v>2</v>
      </c>
      <c r="G6" s="23">
        <v>3</v>
      </c>
      <c r="H6" s="23">
        <v>3</v>
      </c>
      <c r="I6" s="23">
        <v>3</v>
      </c>
      <c r="J6" s="23">
        <v>3</v>
      </c>
      <c r="K6" s="23">
        <v>2</v>
      </c>
      <c r="L6" s="23">
        <v>2</v>
      </c>
      <c r="M6" s="23">
        <v>2</v>
      </c>
    </row>
    <row r="7" spans="1:14" s="24" customFormat="1" ht="17.25" customHeight="1" x14ac:dyDescent="0.3">
      <c r="A7" s="9">
        <v>2</v>
      </c>
      <c r="B7" s="23">
        <v>3</v>
      </c>
      <c r="C7" s="23">
        <v>3</v>
      </c>
      <c r="D7" s="23">
        <v>2</v>
      </c>
      <c r="E7" s="23">
        <v>3</v>
      </c>
      <c r="F7" s="23">
        <v>2</v>
      </c>
      <c r="G7" s="23">
        <v>2</v>
      </c>
      <c r="H7" s="23">
        <v>3</v>
      </c>
      <c r="I7" s="23">
        <v>2</v>
      </c>
      <c r="J7" s="23">
        <v>2</v>
      </c>
      <c r="K7" s="23">
        <v>3</v>
      </c>
      <c r="L7" s="23">
        <v>3</v>
      </c>
      <c r="M7" s="23">
        <v>2</v>
      </c>
    </row>
    <row r="8" spans="1:14" s="24" customFormat="1" ht="17.25" customHeight="1" x14ac:dyDescent="0.3">
      <c r="A8" s="9">
        <v>3</v>
      </c>
      <c r="B8" s="23">
        <v>1</v>
      </c>
      <c r="C8" s="23">
        <v>2</v>
      </c>
      <c r="D8" s="23">
        <v>1</v>
      </c>
      <c r="E8" s="23">
        <v>2</v>
      </c>
      <c r="F8" s="23">
        <v>2</v>
      </c>
      <c r="G8" s="23">
        <v>2</v>
      </c>
      <c r="H8" s="23">
        <v>2</v>
      </c>
      <c r="I8" s="23">
        <v>1</v>
      </c>
      <c r="J8" s="23">
        <v>1</v>
      </c>
      <c r="K8" s="23">
        <v>2</v>
      </c>
      <c r="L8" s="23">
        <v>2</v>
      </c>
      <c r="M8" s="23">
        <v>2</v>
      </c>
    </row>
    <row r="9" spans="1:14" s="24" customFormat="1" ht="17.25" customHeight="1" x14ac:dyDescent="0.3">
      <c r="A9" s="9">
        <v>4</v>
      </c>
      <c r="B9" s="23">
        <v>2</v>
      </c>
      <c r="C9" s="23">
        <v>2</v>
      </c>
      <c r="D9" s="23">
        <v>1</v>
      </c>
      <c r="E9" s="23">
        <v>2</v>
      </c>
      <c r="F9" s="23">
        <v>2</v>
      </c>
      <c r="G9" s="23">
        <v>2</v>
      </c>
      <c r="H9" s="23">
        <v>2</v>
      </c>
      <c r="I9" s="23">
        <v>1</v>
      </c>
      <c r="J9" s="23">
        <v>2</v>
      </c>
      <c r="K9" s="23">
        <v>2</v>
      </c>
      <c r="L9" s="23">
        <v>2</v>
      </c>
      <c r="M9" s="23">
        <v>3</v>
      </c>
    </row>
    <row r="10" spans="1:14" s="24" customFormat="1" ht="17.25" customHeight="1" x14ac:dyDescent="0.3">
      <c r="A10" s="9">
        <v>5</v>
      </c>
      <c r="B10" s="23">
        <v>1</v>
      </c>
      <c r="C10" s="23">
        <v>2</v>
      </c>
      <c r="D10" s="23">
        <v>1</v>
      </c>
      <c r="E10" s="23">
        <v>2</v>
      </c>
      <c r="F10" s="23">
        <v>2</v>
      </c>
      <c r="G10" s="23">
        <v>2</v>
      </c>
      <c r="H10" s="23">
        <v>2</v>
      </c>
      <c r="I10" s="23">
        <v>2</v>
      </c>
      <c r="J10" s="23">
        <v>2</v>
      </c>
      <c r="K10" s="23">
        <v>1</v>
      </c>
      <c r="L10" s="23">
        <v>1</v>
      </c>
      <c r="M10" s="23">
        <v>2</v>
      </c>
    </row>
    <row r="11" spans="1:14" s="24" customFormat="1" ht="17.25" customHeight="1" x14ac:dyDescent="0.3">
      <c r="A11" s="9">
        <v>6</v>
      </c>
      <c r="B11" s="23">
        <v>2</v>
      </c>
      <c r="C11" s="23">
        <v>3</v>
      </c>
      <c r="D11" s="23">
        <v>2</v>
      </c>
      <c r="E11" s="23">
        <v>3</v>
      </c>
      <c r="F11" s="23">
        <v>2</v>
      </c>
      <c r="G11" s="23">
        <v>2</v>
      </c>
      <c r="H11" s="23">
        <v>3</v>
      </c>
      <c r="I11" s="23">
        <v>2</v>
      </c>
      <c r="J11" s="23">
        <v>2</v>
      </c>
      <c r="K11" s="23">
        <v>2</v>
      </c>
      <c r="L11" s="23">
        <v>3</v>
      </c>
      <c r="M11" s="23">
        <v>3</v>
      </c>
    </row>
    <row r="12" spans="1:14" s="24" customFormat="1" ht="17.25" customHeight="1" x14ac:dyDescent="0.3">
      <c r="A12" s="9">
        <v>7</v>
      </c>
      <c r="B12" s="23">
        <v>3</v>
      </c>
      <c r="C12" s="23">
        <v>3</v>
      </c>
      <c r="D12" s="23">
        <v>2</v>
      </c>
      <c r="E12" s="23">
        <v>3</v>
      </c>
      <c r="F12" s="23">
        <v>3</v>
      </c>
      <c r="G12" s="23">
        <v>3</v>
      </c>
      <c r="H12" s="23">
        <v>3</v>
      </c>
      <c r="I12" s="23">
        <v>2</v>
      </c>
      <c r="J12" s="23">
        <v>3</v>
      </c>
      <c r="K12" s="23">
        <v>3</v>
      </c>
      <c r="L12" s="23">
        <v>2</v>
      </c>
      <c r="M12" s="23">
        <v>3</v>
      </c>
    </row>
    <row r="13" spans="1:14" s="24" customFormat="1" ht="17.25" customHeight="1" x14ac:dyDescent="0.3">
      <c r="A13" s="9">
        <v>8</v>
      </c>
      <c r="B13" s="23">
        <v>1</v>
      </c>
      <c r="C13" s="23">
        <v>2</v>
      </c>
      <c r="D13" s="23">
        <v>1</v>
      </c>
      <c r="E13" s="23">
        <v>2</v>
      </c>
      <c r="F13" s="23">
        <v>2</v>
      </c>
      <c r="G13" s="23">
        <v>1</v>
      </c>
      <c r="H13" s="23">
        <v>2</v>
      </c>
      <c r="I13" s="23">
        <v>3</v>
      </c>
      <c r="J13" s="23">
        <v>2</v>
      </c>
      <c r="K13" s="23">
        <v>2</v>
      </c>
      <c r="L13" s="23">
        <v>2</v>
      </c>
      <c r="M13" s="23">
        <v>2</v>
      </c>
    </row>
    <row r="14" spans="1:14" s="24" customFormat="1" ht="17.25" customHeight="1" x14ac:dyDescent="0.3">
      <c r="A14" s="9">
        <v>9</v>
      </c>
      <c r="B14" s="23">
        <v>2</v>
      </c>
      <c r="C14" s="23">
        <v>2</v>
      </c>
      <c r="D14" s="23">
        <v>1</v>
      </c>
      <c r="E14" s="23">
        <v>3</v>
      </c>
      <c r="F14" s="23">
        <v>1</v>
      </c>
      <c r="G14" s="23">
        <v>2</v>
      </c>
      <c r="H14" s="23">
        <v>2</v>
      </c>
      <c r="I14" s="23">
        <v>2</v>
      </c>
      <c r="J14" s="23">
        <v>2</v>
      </c>
      <c r="K14" s="23">
        <v>2</v>
      </c>
      <c r="L14" s="23">
        <v>3</v>
      </c>
      <c r="M14" s="23">
        <v>3</v>
      </c>
    </row>
    <row r="15" spans="1:14" s="24" customFormat="1" ht="17.25" customHeight="1" x14ac:dyDescent="0.3">
      <c r="A15" s="9">
        <v>10</v>
      </c>
      <c r="B15" s="23">
        <v>3</v>
      </c>
      <c r="C15" s="23">
        <v>3</v>
      </c>
      <c r="D15" s="23">
        <v>3</v>
      </c>
      <c r="E15" s="23">
        <v>2</v>
      </c>
      <c r="F15" s="23">
        <v>2</v>
      </c>
      <c r="G15" s="23">
        <v>2</v>
      </c>
      <c r="H15" s="23">
        <v>1</v>
      </c>
      <c r="I15" s="23">
        <v>2</v>
      </c>
      <c r="J15" s="23">
        <v>3</v>
      </c>
      <c r="K15" s="23">
        <v>2</v>
      </c>
      <c r="L15" s="23">
        <v>1</v>
      </c>
      <c r="M15" s="23">
        <v>2</v>
      </c>
    </row>
    <row r="16" spans="1:14" x14ac:dyDescent="0.3">
      <c r="A16" s="13">
        <v>11</v>
      </c>
      <c r="B16" s="23">
        <v>1</v>
      </c>
      <c r="C16" s="23">
        <v>2</v>
      </c>
      <c r="D16" s="23">
        <v>2</v>
      </c>
      <c r="E16" s="23">
        <v>2</v>
      </c>
      <c r="F16" s="23">
        <v>1</v>
      </c>
      <c r="G16" s="23">
        <v>2</v>
      </c>
      <c r="H16" s="23">
        <v>1</v>
      </c>
      <c r="I16" s="23">
        <v>1</v>
      </c>
      <c r="J16" s="23">
        <v>2</v>
      </c>
      <c r="K16" s="23">
        <v>1</v>
      </c>
      <c r="L16" s="23">
        <v>2</v>
      </c>
      <c r="M16" s="23">
        <v>2</v>
      </c>
    </row>
    <row r="17" spans="1:15" x14ac:dyDescent="0.3">
      <c r="A17" s="9">
        <v>12</v>
      </c>
      <c r="B17" s="23">
        <v>2</v>
      </c>
      <c r="C17" s="23">
        <v>2</v>
      </c>
      <c r="D17" s="23">
        <v>2</v>
      </c>
      <c r="E17" s="23">
        <v>3</v>
      </c>
      <c r="F17" s="23">
        <v>3</v>
      </c>
      <c r="G17" s="23">
        <v>3</v>
      </c>
      <c r="H17" s="23">
        <v>3</v>
      </c>
      <c r="I17" s="23">
        <v>2</v>
      </c>
      <c r="J17" s="23">
        <v>2</v>
      </c>
      <c r="K17" s="23">
        <v>3</v>
      </c>
      <c r="L17" s="23">
        <v>3</v>
      </c>
      <c r="M17" s="23">
        <v>2</v>
      </c>
    </row>
    <row r="18" spans="1:15" x14ac:dyDescent="0.3">
      <c r="A18" s="9">
        <v>13</v>
      </c>
      <c r="B18" s="23">
        <v>1</v>
      </c>
      <c r="C18" s="23">
        <v>2</v>
      </c>
      <c r="D18" s="23">
        <v>1</v>
      </c>
      <c r="E18" s="23">
        <v>2</v>
      </c>
      <c r="F18" s="23">
        <v>2</v>
      </c>
      <c r="G18" s="23">
        <v>2</v>
      </c>
      <c r="H18" s="23">
        <v>2</v>
      </c>
      <c r="I18" s="23">
        <v>2</v>
      </c>
      <c r="J18" s="23">
        <v>1</v>
      </c>
      <c r="K18" s="23">
        <v>2</v>
      </c>
      <c r="L18" s="23">
        <v>2</v>
      </c>
      <c r="M18" s="23">
        <v>3</v>
      </c>
    </row>
    <row r="19" spans="1:15" x14ac:dyDescent="0.3">
      <c r="A19" s="9">
        <v>14</v>
      </c>
      <c r="B19" s="23">
        <v>3</v>
      </c>
      <c r="C19" s="23">
        <v>2</v>
      </c>
      <c r="D19" s="23">
        <v>2</v>
      </c>
      <c r="E19" s="23">
        <v>2</v>
      </c>
      <c r="F19" s="23">
        <v>1</v>
      </c>
      <c r="G19" s="23">
        <v>1</v>
      </c>
      <c r="H19" s="23">
        <v>2</v>
      </c>
      <c r="I19" s="23">
        <v>3</v>
      </c>
      <c r="J19" s="23">
        <v>2</v>
      </c>
      <c r="K19" s="23">
        <v>2</v>
      </c>
      <c r="L19" s="23">
        <v>1</v>
      </c>
      <c r="M19" s="23">
        <v>2</v>
      </c>
    </row>
    <row r="20" spans="1:15" x14ac:dyDescent="0.3">
      <c r="A20" s="9">
        <v>15</v>
      </c>
      <c r="B20" s="23">
        <v>2</v>
      </c>
      <c r="C20" s="23">
        <v>2</v>
      </c>
      <c r="D20" s="23">
        <v>1</v>
      </c>
      <c r="E20" s="23">
        <v>2</v>
      </c>
      <c r="F20" s="23">
        <v>2</v>
      </c>
      <c r="G20" s="23">
        <v>1</v>
      </c>
      <c r="H20" s="23">
        <v>2</v>
      </c>
      <c r="I20" s="23">
        <v>1</v>
      </c>
      <c r="J20" s="23">
        <v>2</v>
      </c>
      <c r="K20" s="23">
        <v>2</v>
      </c>
      <c r="L20" s="23">
        <v>1</v>
      </c>
      <c r="M20" s="23">
        <v>1</v>
      </c>
    </row>
    <row r="21" spans="1:15" x14ac:dyDescent="0.3">
      <c r="A21" s="9">
        <v>16</v>
      </c>
      <c r="B21" s="23">
        <v>1</v>
      </c>
      <c r="C21" s="23">
        <v>1</v>
      </c>
      <c r="D21" s="23">
        <v>2</v>
      </c>
      <c r="E21" s="23">
        <v>2</v>
      </c>
      <c r="F21" s="23">
        <v>2</v>
      </c>
      <c r="G21" s="23">
        <v>1</v>
      </c>
      <c r="H21" s="23">
        <v>2</v>
      </c>
      <c r="I21" s="23">
        <v>2</v>
      </c>
      <c r="J21" s="23">
        <v>1</v>
      </c>
      <c r="K21" s="23">
        <v>2</v>
      </c>
      <c r="L21" s="23">
        <v>2</v>
      </c>
      <c r="M21" s="23">
        <v>2</v>
      </c>
    </row>
    <row r="22" spans="1:15" x14ac:dyDescent="0.3">
      <c r="A22" s="9">
        <v>17</v>
      </c>
      <c r="B22" s="23">
        <v>1</v>
      </c>
      <c r="C22" s="23">
        <v>2</v>
      </c>
      <c r="D22" s="23">
        <v>1</v>
      </c>
      <c r="E22" s="23">
        <v>2</v>
      </c>
      <c r="F22" s="23">
        <v>1</v>
      </c>
      <c r="G22" s="23">
        <v>2</v>
      </c>
      <c r="H22" s="23">
        <v>1</v>
      </c>
      <c r="I22" s="23">
        <v>2</v>
      </c>
      <c r="J22" s="23">
        <v>1</v>
      </c>
      <c r="K22" s="23">
        <v>1</v>
      </c>
      <c r="L22" s="23">
        <v>1</v>
      </c>
      <c r="M22" s="23">
        <v>2</v>
      </c>
    </row>
    <row r="23" spans="1:15" x14ac:dyDescent="0.3">
      <c r="A23" s="9">
        <v>18</v>
      </c>
      <c r="B23" s="23">
        <v>2</v>
      </c>
      <c r="C23" s="23">
        <v>3</v>
      </c>
      <c r="D23" s="23">
        <v>3</v>
      </c>
      <c r="E23" s="23">
        <v>2</v>
      </c>
      <c r="F23" s="23">
        <v>3</v>
      </c>
      <c r="G23" s="23">
        <v>2</v>
      </c>
      <c r="H23" s="23">
        <v>2</v>
      </c>
      <c r="I23" s="23">
        <v>3</v>
      </c>
      <c r="J23" s="23">
        <v>2</v>
      </c>
      <c r="K23" s="23">
        <v>3</v>
      </c>
      <c r="L23" s="23">
        <v>3</v>
      </c>
      <c r="M23" s="23">
        <v>3</v>
      </c>
    </row>
    <row r="24" spans="1:15" x14ac:dyDescent="0.3">
      <c r="A24" s="9">
        <v>19</v>
      </c>
      <c r="B24" s="23">
        <v>2</v>
      </c>
      <c r="C24" s="23">
        <v>2</v>
      </c>
      <c r="D24" s="23">
        <v>1</v>
      </c>
      <c r="E24" s="23">
        <v>1</v>
      </c>
      <c r="F24" s="23">
        <v>2</v>
      </c>
      <c r="G24" s="23">
        <v>2</v>
      </c>
      <c r="H24" s="23">
        <v>1</v>
      </c>
      <c r="I24" s="23">
        <v>2</v>
      </c>
      <c r="J24" s="23">
        <v>2</v>
      </c>
      <c r="K24" s="23">
        <v>1</v>
      </c>
      <c r="L24" s="23">
        <v>2</v>
      </c>
      <c r="M24" s="23">
        <v>1</v>
      </c>
    </row>
    <row r="25" spans="1:15" x14ac:dyDescent="0.3">
      <c r="A25" s="9">
        <v>20</v>
      </c>
      <c r="B25" s="23">
        <v>3</v>
      </c>
      <c r="C25" s="23">
        <v>3</v>
      </c>
      <c r="D25" s="23">
        <v>2</v>
      </c>
      <c r="E25" s="23">
        <v>3</v>
      </c>
      <c r="F25" s="23">
        <v>2</v>
      </c>
      <c r="G25" s="23">
        <v>2</v>
      </c>
      <c r="H25" s="23">
        <v>2</v>
      </c>
      <c r="I25" s="23">
        <v>2</v>
      </c>
      <c r="J25" s="23">
        <v>2</v>
      </c>
      <c r="K25" s="23">
        <v>2</v>
      </c>
      <c r="L25" s="23">
        <v>2</v>
      </c>
      <c r="M25" s="23">
        <v>3</v>
      </c>
    </row>
    <row r="26" spans="1:15" x14ac:dyDescent="0.3">
      <c r="A26" s="15" t="s">
        <v>29</v>
      </c>
      <c r="B26" s="21">
        <f>COUNTIF(B6:B25, 3)</f>
        <v>5</v>
      </c>
      <c r="C26" s="21">
        <f t="shared" ref="C26:M26" si="0">COUNTIF(C6:C25, 3)</f>
        <v>7</v>
      </c>
      <c r="D26" s="21">
        <f t="shared" si="0"/>
        <v>3</v>
      </c>
      <c r="E26" s="21">
        <f t="shared" si="0"/>
        <v>6</v>
      </c>
      <c r="F26" s="21">
        <f t="shared" si="0"/>
        <v>3</v>
      </c>
      <c r="G26" s="21">
        <f t="shared" si="0"/>
        <v>3</v>
      </c>
      <c r="H26" s="21">
        <f t="shared" si="0"/>
        <v>5</v>
      </c>
      <c r="I26" s="21">
        <f t="shared" si="0"/>
        <v>4</v>
      </c>
      <c r="J26" s="21">
        <f t="shared" si="0"/>
        <v>3</v>
      </c>
      <c r="K26" s="21">
        <f t="shared" si="0"/>
        <v>4</v>
      </c>
      <c r="L26" s="21">
        <f t="shared" si="0"/>
        <v>5</v>
      </c>
      <c r="M26" s="21">
        <f t="shared" si="0"/>
        <v>7</v>
      </c>
      <c r="N26" s="2"/>
      <c r="O26" s="3"/>
    </row>
    <row r="27" spans="1:15" x14ac:dyDescent="0.3">
      <c r="A27" s="15" t="s">
        <v>30</v>
      </c>
      <c r="B27" s="21">
        <f>COUNTIF(B6:B25, 2)</f>
        <v>8</v>
      </c>
      <c r="C27" s="21">
        <f t="shared" ref="C27:M27" si="1">COUNTIF(C6:C25, 2)</f>
        <v>12</v>
      </c>
      <c r="D27" s="21">
        <f t="shared" si="1"/>
        <v>8</v>
      </c>
      <c r="E27" s="21">
        <f t="shared" si="1"/>
        <v>13</v>
      </c>
      <c r="F27" s="21">
        <f t="shared" si="1"/>
        <v>13</v>
      </c>
      <c r="G27" s="21">
        <f t="shared" si="1"/>
        <v>13</v>
      </c>
      <c r="H27" s="21">
        <f t="shared" si="1"/>
        <v>11</v>
      </c>
      <c r="I27" s="21">
        <f t="shared" si="1"/>
        <v>12</v>
      </c>
      <c r="J27" s="21">
        <f t="shared" si="1"/>
        <v>13</v>
      </c>
      <c r="K27" s="21">
        <f t="shared" si="1"/>
        <v>12</v>
      </c>
      <c r="L27" s="21">
        <f t="shared" si="1"/>
        <v>10</v>
      </c>
      <c r="M27" s="21">
        <f t="shared" si="1"/>
        <v>11</v>
      </c>
      <c r="N27" s="5"/>
    </row>
    <row r="28" spans="1:15" x14ac:dyDescent="0.3">
      <c r="A28" s="15" t="s">
        <v>31</v>
      </c>
      <c r="B28" s="21">
        <f>COUNTIF(B6:B25, 1)</f>
        <v>7</v>
      </c>
      <c r="C28" s="21">
        <f t="shared" ref="C28:M28" si="2">COUNTIF(C6:C25, 1)</f>
        <v>1</v>
      </c>
      <c r="D28" s="21">
        <f t="shared" si="2"/>
        <v>9</v>
      </c>
      <c r="E28" s="21">
        <f t="shared" si="2"/>
        <v>1</v>
      </c>
      <c r="F28" s="21">
        <f t="shared" si="2"/>
        <v>4</v>
      </c>
      <c r="G28" s="21">
        <f t="shared" si="2"/>
        <v>4</v>
      </c>
      <c r="H28" s="21">
        <f t="shared" si="2"/>
        <v>4</v>
      </c>
      <c r="I28" s="21">
        <f t="shared" si="2"/>
        <v>4</v>
      </c>
      <c r="J28" s="21">
        <f t="shared" si="2"/>
        <v>4</v>
      </c>
      <c r="K28" s="21">
        <f t="shared" si="2"/>
        <v>4</v>
      </c>
      <c r="L28" s="21">
        <f t="shared" si="2"/>
        <v>5</v>
      </c>
      <c r="M28" s="21">
        <f t="shared" si="2"/>
        <v>2</v>
      </c>
      <c r="N28" s="5"/>
    </row>
    <row r="29" spans="1:15" x14ac:dyDescent="0.3">
      <c r="A29" s="16" t="s">
        <v>32</v>
      </c>
      <c r="B29" s="25">
        <f>SUM(B6:B25)</f>
        <v>38</v>
      </c>
      <c r="C29" s="25">
        <f t="shared" ref="C29:M29" si="3">SUM(C6:C25)</f>
        <v>46</v>
      </c>
      <c r="D29" s="25">
        <f t="shared" si="3"/>
        <v>34</v>
      </c>
      <c r="E29" s="25">
        <f t="shared" si="3"/>
        <v>45</v>
      </c>
      <c r="F29" s="25">
        <f t="shared" si="3"/>
        <v>39</v>
      </c>
      <c r="G29" s="25">
        <f t="shared" si="3"/>
        <v>39</v>
      </c>
      <c r="H29" s="25">
        <f t="shared" si="3"/>
        <v>41</v>
      </c>
      <c r="I29" s="25">
        <f t="shared" si="3"/>
        <v>40</v>
      </c>
      <c r="J29" s="25">
        <f t="shared" si="3"/>
        <v>39</v>
      </c>
      <c r="K29" s="25">
        <f t="shared" si="3"/>
        <v>40</v>
      </c>
      <c r="L29" s="25">
        <f t="shared" si="3"/>
        <v>40</v>
      </c>
      <c r="M29" s="25">
        <f t="shared" si="3"/>
        <v>45</v>
      </c>
      <c r="N29" s="5"/>
    </row>
    <row r="30" spans="1:15" x14ac:dyDescent="0.3">
      <c r="A30" s="16" t="s">
        <v>33</v>
      </c>
      <c r="B30" s="27">
        <f>B29/20</f>
        <v>1.9</v>
      </c>
      <c r="C30" s="27">
        <f t="shared" ref="C30:M30" si="4">C29/20</f>
        <v>2.2999999999999998</v>
      </c>
      <c r="D30" s="27">
        <f t="shared" si="4"/>
        <v>1.7</v>
      </c>
      <c r="E30" s="27">
        <f t="shared" si="4"/>
        <v>2.25</v>
      </c>
      <c r="F30" s="27">
        <f t="shared" si="4"/>
        <v>1.95</v>
      </c>
      <c r="G30" s="27">
        <f t="shared" si="4"/>
        <v>1.95</v>
      </c>
      <c r="H30" s="27">
        <f t="shared" si="4"/>
        <v>2.0499999999999998</v>
      </c>
      <c r="I30" s="27">
        <f t="shared" si="4"/>
        <v>2</v>
      </c>
      <c r="J30" s="27">
        <f t="shared" si="4"/>
        <v>1.95</v>
      </c>
      <c r="K30" s="27">
        <f t="shared" si="4"/>
        <v>2</v>
      </c>
      <c r="L30" s="27">
        <f t="shared" si="4"/>
        <v>2</v>
      </c>
      <c r="M30" s="27">
        <f t="shared" si="4"/>
        <v>2.25</v>
      </c>
      <c r="N30" s="5"/>
    </row>
    <row r="31" spans="1:15" x14ac:dyDescent="0.3">
      <c r="A31" s="20" t="s">
        <v>34</v>
      </c>
      <c r="B31" s="70">
        <f>AVERAGE(B30:H30)</f>
        <v>2.0142857142857138</v>
      </c>
      <c r="C31" s="70"/>
      <c r="D31" s="70"/>
      <c r="E31" s="70"/>
      <c r="F31" s="70"/>
      <c r="G31" s="70"/>
      <c r="H31" s="70"/>
      <c r="I31" s="71">
        <f>AVERAGE(I30:M30)</f>
        <v>2.04</v>
      </c>
      <c r="J31" s="71"/>
      <c r="K31" s="71"/>
      <c r="L31" s="71"/>
      <c r="M31" s="71"/>
      <c r="N31" s="5"/>
    </row>
    <row r="32" spans="1:15" x14ac:dyDescent="0.3">
      <c r="A32" s="68" t="s">
        <v>35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14"/>
    </row>
    <row r="33" spans="9:14" x14ac:dyDescent="0.3">
      <c r="I33" s="4"/>
      <c r="J33" s="5"/>
      <c r="K33" s="5"/>
      <c r="L33" s="5"/>
      <c r="M33" s="5"/>
      <c r="N33" s="5"/>
    </row>
  </sheetData>
  <mergeCells count="8">
    <mergeCell ref="A32:M32"/>
    <mergeCell ref="B2:M2"/>
    <mergeCell ref="A1:M1"/>
    <mergeCell ref="A2:A3"/>
    <mergeCell ref="B31:H31"/>
    <mergeCell ref="I31:M31"/>
    <mergeCell ref="I3:M3"/>
    <mergeCell ref="B3:H3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opLeftCell="B1" zoomScaleNormal="100" workbookViewId="0">
      <selection activeCell="B18" sqref="B18"/>
    </sheetView>
  </sheetViews>
  <sheetFormatPr defaultColWidth="9" defaultRowHeight="15" x14ac:dyDescent="0.3"/>
  <cols>
    <col min="1" max="1" width="13.5" style="1" customWidth="1"/>
    <col min="2" max="2" width="44" style="1" customWidth="1"/>
    <col min="3" max="3" width="48.125" style="1" customWidth="1"/>
    <col min="4" max="4" width="43.25" style="1" customWidth="1"/>
    <col min="5" max="5" width="42.5" style="1" customWidth="1"/>
    <col min="6" max="16384" width="9" style="1"/>
  </cols>
  <sheetData>
    <row r="1" spans="1:5" ht="15" customHeight="1" x14ac:dyDescent="0.3">
      <c r="A1" s="64" t="s">
        <v>94</v>
      </c>
      <c r="B1" s="64"/>
      <c r="C1" s="64"/>
      <c r="D1" s="64"/>
      <c r="E1" s="64"/>
    </row>
    <row r="2" spans="1:5" ht="16.5" customHeight="1" x14ac:dyDescent="0.3">
      <c r="A2" s="67" t="s">
        <v>36</v>
      </c>
      <c r="B2" s="65" t="s">
        <v>83</v>
      </c>
      <c r="C2" s="65"/>
      <c r="D2" s="65"/>
      <c r="E2" s="65"/>
    </row>
    <row r="3" spans="1:5" x14ac:dyDescent="0.3">
      <c r="A3" s="67"/>
      <c r="B3" s="67" t="s">
        <v>84</v>
      </c>
      <c r="C3" s="67"/>
      <c r="D3" s="67" t="s">
        <v>88</v>
      </c>
      <c r="E3" s="67"/>
    </row>
    <row r="4" spans="1:5" ht="28.5" x14ac:dyDescent="0.3">
      <c r="A4" s="32" t="s">
        <v>26</v>
      </c>
      <c r="B4" s="29" t="s">
        <v>75</v>
      </c>
      <c r="C4" s="29" t="s">
        <v>76</v>
      </c>
      <c r="D4" s="29" t="s">
        <v>77</v>
      </c>
      <c r="E4" s="29" t="s">
        <v>78</v>
      </c>
    </row>
    <row r="5" spans="1:5" ht="17.25" customHeight="1" x14ac:dyDescent="0.3">
      <c r="A5" s="32" t="s">
        <v>27</v>
      </c>
      <c r="B5" s="29">
        <v>20</v>
      </c>
      <c r="C5" s="29">
        <v>20</v>
      </c>
      <c r="D5" s="29">
        <v>20</v>
      </c>
      <c r="E5" s="29">
        <v>20</v>
      </c>
    </row>
    <row r="6" spans="1:5" s="24" customFormat="1" ht="17.25" customHeight="1" x14ac:dyDescent="0.3">
      <c r="A6" s="9">
        <v>1</v>
      </c>
      <c r="B6" s="23">
        <v>2</v>
      </c>
      <c r="C6" s="23">
        <v>3</v>
      </c>
      <c r="D6" s="23">
        <v>2</v>
      </c>
      <c r="E6" s="23">
        <v>3</v>
      </c>
    </row>
    <row r="7" spans="1:5" s="24" customFormat="1" ht="17.25" customHeight="1" x14ac:dyDescent="0.3">
      <c r="A7" s="9">
        <v>2</v>
      </c>
      <c r="B7" s="23">
        <v>2</v>
      </c>
      <c r="C7" s="23">
        <v>3</v>
      </c>
      <c r="D7" s="23">
        <v>3</v>
      </c>
      <c r="E7" s="23">
        <v>2</v>
      </c>
    </row>
    <row r="8" spans="1:5" s="24" customFormat="1" ht="17.25" customHeight="1" x14ac:dyDescent="0.3">
      <c r="A8" s="9">
        <v>3</v>
      </c>
      <c r="B8" s="23">
        <v>1</v>
      </c>
      <c r="C8" s="23">
        <v>2</v>
      </c>
      <c r="D8" s="23">
        <v>2</v>
      </c>
      <c r="E8" s="23">
        <v>2</v>
      </c>
    </row>
    <row r="9" spans="1:5" s="24" customFormat="1" ht="17.25" customHeight="1" x14ac:dyDescent="0.3">
      <c r="A9" s="9">
        <v>4</v>
      </c>
      <c r="B9" s="23">
        <v>2</v>
      </c>
      <c r="C9" s="23">
        <v>2</v>
      </c>
      <c r="D9" s="23">
        <v>2</v>
      </c>
      <c r="E9" s="23">
        <v>2</v>
      </c>
    </row>
    <row r="10" spans="1:5" s="24" customFormat="1" ht="17.25" customHeight="1" x14ac:dyDescent="0.3">
      <c r="A10" s="9">
        <v>5</v>
      </c>
      <c r="B10" s="23">
        <v>1</v>
      </c>
      <c r="C10" s="23">
        <v>2</v>
      </c>
      <c r="D10" s="23">
        <v>1</v>
      </c>
      <c r="E10" s="23">
        <v>2</v>
      </c>
    </row>
    <row r="11" spans="1:5" s="24" customFormat="1" ht="17.25" customHeight="1" x14ac:dyDescent="0.3">
      <c r="A11" s="9">
        <v>6</v>
      </c>
      <c r="B11" s="23">
        <v>3</v>
      </c>
      <c r="C11" s="23">
        <v>2</v>
      </c>
      <c r="D11" s="23">
        <v>2</v>
      </c>
      <c r="E11" s="23">
        <v>3</v>
      </c>
    </row>
    <row r="12" spans="1:5" s="24" customFormat="1" ht="17.25" customHeight="1" x14ac:dyDescent="0.3">
      <c r="A12" s="9">
        <v>7</v>
      </c>
      <c r="B12" s="23">
        <v>2</v>
      </c>
      <c r="C12" s="23">
        <v>3</v>
      </c>
      <c r="D12" s="23">
        <v>3</v>
      </c>
      <c r="E12" s="23">
        <v>3</v>
      </c>
    </row>
    <row r="13" spans="1:5" s="24" customFormat="1" ht="17.25" customHeight="1" x14ac:dyDescent="0.3">
      <c r="A13" s="9">
        <v>8</v>
      </c>
      <c r="B13" s="23">
        <v>2</v>
      </c>
      <c r="C13" s="23">
        <v>3</v>
      </c>
      <c r="D13" s="23">
        <v>1</v>
      </c>
      <c r="E13" s="23">
        <v>3</v>
      </c>
    </row>
    <row r="14" spans="1:5" s="24" customFormat="1" ht="17.25" customHeight="1" x14ac:dyDescent="0.3">
      <c r="A14" s="9">
        <v>9</v>
      </c>
      <c r="B14" s="23">
        <v>3</v>
      </c>
      <c r="C14" s="23">
        <v>3</v>
      </c>
      <c r="D14" s="23">
        <v>2</v>
      </c>
      <c r="E14" s="23">
        <v>2</v>
      </c>
    </row>
    <row r="15" spans="1:5" s="24" customFormat="1" ht="17.25" customHeight="1" x14ac:dyDescent="0.3">
      <c r="A15" s="9">
        <v>10</v>
      </c>
      <c r="B15" s="23">
        <v>3</v>
      </c>
      <c r="C15" s="23">
        <v>2</v>
      </c>
      <c r="D15" s="23">
        <v>1</v>
      </c>
      <c r="E15" s="23">
        <v>2</v>
      </c>
    </row>
    <row r="16" spans="1:5" x14ac:dyDescent="0.3">
      <c r="A16" s="9">
        <v>11</v>
      </c>
      <c r="B16" s="23">
        <v>2</v>
      </c>
      <c r="C16" s="23">
        <v>2</v>
      </c>
      <c r="D16" s="23">
        <v>1</v>
      </c>
      <c r="E16" s="23">
        <v>2</v>
      </c>
    </row>
    <row r="17" spans="1:14" x14ac:dyDescent="0.3">
      <c r="A17" s="9">
        <v>12</v>
      </c>
      <c r="B17" s="23">
        <v>2</v>
      </c>
      <c r="C17" s="23">
        <v>3</v>
      </c>
      <c r="D17" s="23">
        <v>3</v>
      </c>
      <c r="E17" s="23">
        <v>2</v>
      </c>
    </row>
    <row r="18" spans="1:14" x14ac:dyDescent="0.3">
      <c r="A18" s="9">
        <v>13</v>
      </c>
      <c r="B18" s="23">
        <v>2</v>
      </c>
      <c r="C18" s="23">
        <v>1</v>
      </c>
      <c r="D18" s="23">
        <v>1</v>
      </c>
      <c r="E18" s="23">
        <v>2</v>
      </c>
    </row>
    <row r="19" spans="1:14" x14ac:dyDescent="0.3">
      <c r="A19" s="9">
        <v>14</v>
      </c>
      <c r="B19" s="23">
        <v>2</v>
      </c>
      <c r="C19" s="23">
        <v>2</v>
      </c>
      <c r="D19" s="23">
        <v>2</v>
      </c>
      <c r="E19" s="23">
        <v>2</v>
      </c>
    </row>
    <row r="20" spans="1:14" x14ac:dyDescent="0.3">
      <c r="A20" s="9">
        <v>15</v>
      </c>
      <c r="B20" s="23">
        <v>1</v>
      </c>
      <c r="C20" s="23">
        <v>2</v>
      </c>
      <c r="D20" s="23">
        <v>1</v>
      </c>
      <c r="E20" s="23">
        <v>2</v>
      </c>
    </row>
    <row r="21" spans="1:14" x14ac:dyDescent="0.3">
      <c r="A21" s="9">
        <v>16</v>
      </c>
      <c r="B21" s="23">
        <v>1</v>
      </c>
      <c r="C21" s="23">
        <v>2</v>
      </c>
      <c r="D21" s="23">
        <v>2</v>
      </c>
      <c r="E21" s="23">
        <v>2</v>
      </c>
    </row>
    <row r="22" spans="1:14" x14ac:dyDescent="0.3">
      <c r="A22" s="9">
        <v>17</v>
      </c>
      <c r="B22" s="23">
        <v>1</v>
      </c>
      <c r="C22" s="23">
        <v>2</v>
      </c>
      <c r="D22" s="23">
        <v>2</v>
      </c>
      <c r="E22" s="23">
        <v>2</v>
      </c>
    </row>
    <row r="23" spans="1:14" x14ac:dyDescent="0.3">
      <c r="A23" s="9">
        <v>18</v>
      </c>
      <c r="B23" s="23">
        <v>2</v>
      </c>
      <c r="C23" s="23">
        <v>2</v>
      </c>
      <c r="D23" s="23">
        <v>2</v>
      </c>
      <c r="E23" s="23">
        <v>1</v>
      </c>
    </row>
    <row r="24" spans="1:14" x14ac:dyDescent="0.3">
      <c r="A24" s="9">
        <v>19</v>
      </c>
      <c r="B24" s="23">
        <v>2</v>
      </c>
      <c r="C24" s="23">
        <v>3</v>
      </c>
      <c r="D24" s="23">
        <v>2</v>
      </c>
      <c r="E24" s="23">
        <v>3</v>
      </c>
    </row>
    <row r="25" spans="1:14" x14ac:dyDescent="0.3">
      <c r="A25" s="9">
        <v>20</v>
      </c>
      <c r="B25" s="23">
        <v>2</v>
      </c>
      <c r="C25" s="23">
        <v>3</v>
      </c>
      <c r="D25" s="23">
        <v>3</v>
      </c>
      <c r="E25" s="23">
        <v>2</v>
      </c>
    </row>
    <row r="26" spans="1:14" x14ac:dyDescent="0.3">
      <c r="A26" s="15" t="s">
        <v>37</v>
      </c>
      <c r="B26" s="21">
        <f>COUNTIF(B6:B25, 3)</f>
        <v>3</v>
      </c>
      <c r="C26" s="21">
        <f t="shared" ref="C26:E26" si="0">COUNTIF(C6:C25, 3)</f>
        <v>8</v>
      </c>
      <c r="D26" s="21">
        <f t="shared" si="0"/>
        <v>4</v>
      </c>
      <c r="E26" s="21">
        <f t="shared" si="0"/>
        <v>5</v>
      </c>
      <c r="F26" s="2"/>
      <c r="G26" s="3"/>
    </row>
    <row r="27" spans="1:14" x14ac:dyDescent="0.3">
      <c r="A27" s="15" t="s">
        <v>30</v>
      </c>
      <c r="B27" s="21">
        <f>COUNTIF(B6:B25, 2)</f>
        <v>12</v>
      </c>
      <c r="C27" s="21">
        <f t="shared" ref="C27:E27" si="1">COUNTIF(C6:C25, 2)</f>
        <v>11</v>
      </c>
      <c r="D27" s="21">
        <f t="shared" si="1"/>
        <v>10</v>
      </c>
      <c r="E27" s="21">
        <f t="shared" si="1"/>
        <v>14</v>
      </c>
      <c r="F27" s="2"/>
      <c r="G27" s="3"/>
    </row>
    <row r="28" spans="1:14" x14ac:dyDescent="0.3">
      <c r="A28" s="15" t="s">
        <v>31</v>
      </c>
      <c r="B28" s="21">
        <f>COUNTIF(B6:B25, 1)</f>
        <v>5</v>
      </c>
      <c r="C28" s="21">
        <f t="shared" ref="C28:E28" si="2">COUNTIF(C6:C25, 1)</f>
        <v>1</v>
      </c>
      <c r="D28" s="21">
        <f t="shared" si="2"/>
        <v>6</v>
      </c>
      <c r="E28" s="21">
        <f t="shared" si="2"/>
        <v>1</v>
      </c>
      <c r="F28" s="2"/>
      <c r="G28" s="3"/>
    </row>
    <row r="29" spans="1:14" x14ac:dyDescent="0.3">
      <c r="A29" s="16" t="s">
        <v>32</v>
      </c>
      <c r="B29" s="25">
        <f>SUM(B6:B25)</f>
        <v>38</v>
      </c>
      <c r="C29" s="25">
        <f t="shared" ref="C29:E29" si="3">SUM(C6:C25)</f>
        <v>47</v>
      </c>
      <c r="D29" s="25">
        <f t="shared" si="3"/>
        <v>38</v>
      </c>
      <c r="E29" s="25">
        <f t="shared" si="3"/>
        <v>44</v>
      </c>
    </row>
    <row r="30" spans="1:14" x14ac:dyDescent="0.3">
      <c r="A30" s="16" t="s">
        <v>33</v>
      </c>
      <c r="B30" s="27">
        <f>B29/20</f>
        <v>1.9</v>
      </c>
      <c r="C30" s="27">
        <f>C29/20</f>
        <v>2.35</v>
      </c>
      <c r="D30" s="27">
        <f t="shared" ref="D30:E30" si="4">D29/20</f>
        <v>1.9</v>
      </c>
      <c r="E30" s="27">
        <f t="shared" si="4"/>
        <v>2.2000000000000002</v>
      </c>
    </row>
    <row r="31" spans="1:14" x14ac:dyDescent="0.3">
      <c r="A31" s="20" t="s">
        <v>34</v>
      </c>
      <c r="B31" s="70">
        <f>AVERAGE(B30:C30)</f>
        <v>2.125</v>
      </c>
      <c r="C31" s="70"/>
      <c r="D31" s="70">
        <f>AVERAGE(D30:E30)</f>
        <v>2.0499999999999998</v>
      </c>
      <c r="E31" s="70"/>
    </row>
    <row r="32" spans="1:14" x14ac:dyDescent="0.3">
      <c r="A32" s="57" t="s">
        <v>39</v>
      </c>
      <c r="B32" s="57"/>
      <c r="C32" s="57"/>
      <c r="D32" s="57"/>
      <c r="E32" s="57"/>
      <c r="F32" s="14"/>
      <c r="G32" s="14"/>
      <c r="H32" s="14"/>
      <c r="I32" s="14"/>
      <c r="J32" s="14"/>
      <c r="K32" s="14"/>
      <c r="L32" s="14"/>
      <c r="M32" s="14"/>
      <c r="N32" s="14"/>
    </row>
  </sheetData>
  <mergeCells count="8">
    <mergeCell ref="B2:E2"/>
    <mergeCell ref="A2:A3"/>
    <mergeCell ref="A1:E1"/>
    <mergeCell ref="A32:E32"/>
    <mergeCell ref="B31:C31"/>
    <mergeCell ref="D31:E31"/>
    <mergeCell ref="B3:C3"/>
    <mergeCell ref="D3:E3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85" zoomScaleNormal="85" workbookViewId="0">
      <selection activeCell="M4" sqref="M4"/>
    </sheetView>
  </sheetViews>
  <sheetFormatPr defaultColWidth="9" defaultRowHeight="15" x14ac:dyDescent="0.3"/>
  <cols>
    <col min="1" max="1" width="13.5" style="1" bestFit="1" customWidth="1"/>
    <col min="2" max="13" width="19.75" style="1" customWidth="1"/>
    <col min="14" max="16384" width="9" style="1"/>
  </cols>
  <sheetData>
    <row r="1" spans="1:13" ht="15" customHeight="1" x14ac:dyDescent="0.3">
      <c r="A1" s="73" t="s">
        <v>95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5.75" customHeight="1" x14ac:dyDescent="0.3">
      <c r="A2" s="69" t="s">
        <v>36</v>
      </c>
      <c r="B2" s="65" t="s">
        <v>85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32.25" customHeight="1" x14ac:dyDescent="0.3">
      <c r="A3" s="69"/>
      <c r="B3" s="67" t="s">
        <v>86</v>
      </c>
      <c r="C3" s="67"/>
      <c r="D3" s="67"/>
      <c r="E3" s="67"/>
      <c r="F3" s="67"/>
      <c r="G3" s="67"/>
      <c r="H3" s="67"/>
      <c r="I3" s="67" t="s">
        <v>87</v>
      </c>
      <c r="J3" s="67"/>
      <c r="K3" s="67"/>
      <c r="L3" s="67"/>
      <c r="M3" s="67"/>
    </row>
    <row r="4" spans="1:13" ht="85.5" x14ac:dyDescent="0.3">
      <c r="A4" s="17" t="s">
        <v>26</v>
      </c>
      <c r="B4" s="29" t="s">
        <v>68</v>
      </c>
      <c r="C4" s="29" t="s">
        <v>69</v>
      </c>
      <c r="D4" s="29" t="s">
        <v>70</v>
      </c>
      <c r="E4" s="29" t="s">
        <v>71</v>
      </c>
      <c r="F4" s="29" t="s">
        <v>72</v>
      </c>
      <c r="G4" s="29" t="s">
        <v>73</v>
      </c>
      <c r="H4" s="29" t="s">
        <v>74</v>
      </c>
      <c r="I4" s="29" t="s">
        <v>89</v>
      </c>
      <c r="J4" s="29" t="s">
        <v>90</v>
      </c>
      <c r="K4" s="29" t="s">
        <v>91</v>
      </c>
      <c r="L4" s="29" t="s">
        <v>92</v>
      </c>
      <c r="M4" s="29" t="s">
        <v>93</v>
      </c>
    </row>
    <row r="5" spans="1:13" ht="17.25" customHeight="1" x14ac:dyDescent="0.3">
      <c r="A5" s="17" t="s">
        <v>38</v>
      </c>
      <c r="B5" s="29">
        <v>21</v>
      </c>
      <c r="C5" s="29">
        <v>21</v>
      </c>
      <c r="D5" s="29">
        <v>21</v>
      </c>
      <c r="E5" s="29">
        <v>21</v>
      </c>
      <c r="F5" s="29">
        <v>21</v>
      </c>
      <c r="G5" s="29">
        <v>21</v>
      </c>
      <c r="H5" s="29">
        <v>21</v>
      </c>
      <c r="I5" s="29">
        <v>21</v>
      </c>
      <c r="J5" s="29">
        <v>21</v>
      </c>
      <c r="K5" s="29">
        <v>21</v>
      </c>
      <c r="L5" s="29">
        <v>21</v>
      </c>
      <c r="M5" s="29">
        <v>21</v>
      </c>
    </row>
    <row r="6" spans="1:13" s="24" customFormat="1" ht="17.25" customHeight="1" x14ac:dyDescent="0.3">
      <c r="A6" s="9">
        <v>1</v>
      </c>
      <c r="B6" s="23">
        <v>3</v>
      </c>
      <c r="C6" s="23">
        <v>3</v>
      </c>
      <c r="D6" s="23">
        <v>3</v>
      </c>
      <c r="E6" s="23">
        <v>3</v>
      </c>
      <c r="F6" s="23">
        <v>3</v>
      </c>
      <c r="G6" s="23">
        <v>2</v>
      </c>
      <c r="H6" s="23">
        <v>3</v>
      </c>
      <c r="I6" s="23">
        <v>3</v>
      </c>
      <c r="J6" s="23">
        <v>3</v>
      </c>
      <c r="K6" s="23">
        <v>3</v>
      </c>
      <c r="L6" s="23">
        <v>3</v>
      </c>
      <c r="M6" s="23">
        <v>2</v>
      </c>
    </row>
    <row r="7" spans="1:13" s="24" customFormat="1" ht="17.25" customHeight="1" x14ac:dyDescent="0.3">
      <c r="A7" s="9">
        <v>2</v>
      </c>
      <c r="B7" s="23">
        <v>3</v>
      </c>
      <c r="C7" s="23">
        <v>3</v>
      </c>
      <c r="D7" s="23">
        <v>3</v>
      </c>
      <c r="E7" s="23">
        <v>3</v>
      </c>
      <c r="F7" s="23">
        <v>3</v>
      </c>
      <c r="G7" s="23">
        <v>3</v>
      </c>
      <c r="H7" s="23">
        <v>3</v>
      </c>
      <c r="I7" s="23">
        <v>3</v>
      </c>
      <c r="J7" s="23">
        <v>3</v>
      </c>
      <c r="K7" s="23">
        <v>3</v>
      </c>
      <c r="L7" s="23">
        <v>3</v>
      </c>
      <c r="M7" s="23">
        <v>3</v>
      </c>
    </row>
    <row r="8" spans="1:13" s="24" customFormat="1" ht="17.25" customHeight="1" x14ac:dyDescent="0.3">
      <c r="A8" s="9">
        <v>3</v>
      </c>
      <c r="B8" s="23">
        <v>2</v>
      </c>
      <c r="C8" s="23">
        <v>2</v>
      </c>
      <c r="D8" s="23">
        <v>3</v>
      </c>
      <c r="E8" s="23">
        <v>3</v>
      </c>
      <c r="F8" s="23">
        <v>3</v>
      </c>
      <c r="G8" s="23">
        <v>3</v>
      </c>
      <c r="H8" s="23">
        <v>3</v>
      </c>
      <c r="I8" s="23">
        <v>3</v>
      </c>
      <c r="J8" s="23">
        <v>3</v>
      </c>
      <c r="K8" s="23">
        <v>3</v>
      </c>
      <c r="L8" s="23">
        <v>2</v>
      </c>
      <c r="M8" s="23">
        <v>2</v>
      </c>
    </row>
    <row r="9" spans="1:13" s="24" customFormat="1" ht="17.25" customHeight="1" x14ac:dyDescent="0.3">
      <c r="A9" s="9">
        <v>4</v>
      </c>
      <c r="B9" s="23">
        <v>3</v>
      </c>
      <c r="C9" s="23">
        <v>2</v>
      </c>
      <c r="D9" s="23">
        <v>3</v>
      </c>
      <c r="E9" s="23">
        <v>3</v>
      </c>
      <c r="F9" s="23">
        <v>3</v>
      </c>
      <c r="G9" s="23">
        <v>3</v>
      </c>
      <c r="H9" s="23">
        <v>3</v>
      </c>
      <c r="I9" s="23">
        <v>3</v>
      </c>
      <c r="J9" s="23">
        <v>3</v>
      </c>
      <c r="K9" s="23">
        <v>3</v>
      </c>
      <c r="L9" s="23">
        <v>3</v>
      </c>
      <c r="M9" s="23">
        <v>2</v>
      </c>
    </row>
    <row r="10" spans="1:13" s="24" customFormat="1" ht="17.25" customHeight="1" x14ac:dyDescent="0.3">
      <c r="A10" s="9">
        <v>5</v>
      </c>
      <c r="B10" s="23">
        <v>3</v>
      </c>
      <c r="C10" s="23">
        <v>2</v>
      </c>
      <c r="D10" s="23">
        <v>2</v>
      </c>
      <c r="E10" s="23">
        <v>3</v>
      </c>
      <c r="F10" s="23">
        <v>3</v>
      </c>
      <c r="G10" s="23">
        <v>2</v>
      </c>
      <c r="H10" s="23">
        <v>3</v>
      </c>
      <c r="I10" s="23">
        <v>3</v>
      </c>
      <c r="J10" s="23">
        <v>3</v>
      </c>
      <c r="K10" s="23">
        <v>3</v>
      </c>
      <c r="L10" s="23">
        <v>2</v>
      </c>
      <c r="M10" s="23">
        <v>2</v>
      </c>
    </row>
    <row r="11" spans="1:13" s="24" customFormat="1" ht="17.25" customHeight="1" x14ac:dyDescent="0.3">
      <c r="A11" s="9">
        <v>6</v>
      </c>
      <c r="B11" s="23">
        <v>3</v>
      </c>
      <c r="C11" s="23">
        <v>3</v>
      </c>
      <c r="D11" s="23">
        <v>2</v>
      </c>
      <c r="E11" s="23">
        <v>3</v>
      </c>
      <c r="F11" s="23">
        <v>3</v>
      </c>
      <c r="G11" s="23">
        <v>2</v>
      </c>
      <c r="H11" s="23">
        <v>3</v>
      </c>
      <c r="I11" s="23">
        <v>3</v>
      </c>
      <c r="J11" s="23">
        <v>3</v>
      </c>
      <c r="K11" s="23">
        <v>3</v>
      </c>
      <c r="L11" s="23">
        <v>3</v>
      </c>
      <c r="M11" s="23">
        <v>2</v>
      </c>
    </row>
    <row r="12" spans="1:13" s="24" customFormat="1" ht="17.25" customHeight="1" x14ac:dyDescent="0.3">
      <c r="A12" s="9">
        <v>7</v>
      </c>
      <c r="B12" s="23">
        <v>3</v>
      </c>
      <c r="C12" s="23">
        <v>3</v>
      </c>
      <c r="D12" s="23">
        <v>3</v>
      </c>
      <c r="E12" s="23">
        <v>3</v>
      </c>
      <c r="F12" s="23">
        <v>3</v>
      </c>
      <c r="G12" s="23">
        <v>2</v>
      </c>
      <c r="H12" s="23">
        <v>3</v>
      </c>
      <c r="I12" s="23">
        <v>3</v>
      </c>
      <c r="J12" s="23">
        <v>3</v>
      </c>
      <c r="K12" s="23">
        <v>3</v>
      </c>
      <c r="L12" s="23">
        <v>3</v>
      </c>
      <c r="M12" s="23">
        <v>2</v>
      </c>
    </row>
    <row r="13" spans="1:13" s="24" customFormat="1" ht="17.25" customHeight="1" x14ac:dyDescent="0.3">
      <c r="A13" s="9">
        <v>8</v>
      </c>
      <c r="B13" s="23">
        <v>3</v>
      </c>
      <c r="C13" s="23">
        <v>3</v>
      </c>
      <c r="D13" s="23">
        <v>2</v>
      </c>
      <c r="E13" s="23">
        <v>3</v>
      </c>
      <c r="F13" s="23">
        <v>2</v>
      </c>
      <c r="G13" s="23">
        <v>2</v>
      </c>
      <c r="H13" s="23">
        <v>3</v>
      </c>
      <c r="I13" s="23">
        <v>3</v>
      </c>
      <c r="J13" s="23">
        <v>3</v>
      </c>
      <c r="K13" s="23">
        <v>3</v>
      </c>
      <c r="L13" s="23">
        <v>3</v>
      </c>
      <c r="M13" s="23">
        <v>2</v>
      </c>
    </row>
    <row r="14" spans="1:13" s="24" customFormat="1" ht="17.25" customHeight="1" x14ac:dyDescent="0.3">
      <c r="A14" s="9">
        <v>9</v>
      </c>
      <c r="B14" s="23">
        <v>2</v>
      </c>
      <c r="C14" s="23">
        <v>3</v>
      </c>
      <c r="D14" s="23">
        <v>2</v>
      </c>
      <c r="E14" s="23">
        <v>2</v>
      </c>
      <c r="F14" s="23">
        <v>2</v>
      </c>
      <c r="G14" s="23">
        <v>2</v>
      </c>
      <c r="H14" s="23">
        <v>3</v>
      </c>
      <c r="I14" s="23">
        <v>3</v>
      </c>
      <c r="J14" s="23">
        <v>2</v>
      </c>
      <c r="K14" s="23">
        <v>3</v>
      </c>
      <c r="L14" s="23">
        <v>2</v>
      </c>
      <c r="M14" s="23">
        <v>2</v>
      </c>
    </row>
    <row r="15" spans="1:13" s="24" customFormat="1" ht="17.25" customHeight="1" x14ac:dyDescent="0.3">
      <c r="A15" s="9">
        <v>10</v>
      </c>
      <c r="B15" s="23">
        <v>3</v>
      </c>
      <c r="C15" s="23">
        <v>3</v>
      </c>
      <c r="D15" s="23">
        <v>2</v>
      </c>
      <c r="E15" s="23">
        <v>3</v>
      </c>
      <c r="F15" s="23">
        <v>3</v>
      </c>
      <c r="G15" s="23">
        <v>2</v>
      </c>
      <c r="H15" s="23">
        <v>3</v>
      </c>
      <c r="I15" s="23">
        <v>3</v>
      </c>
      <c r="J15" s="23">
        <v>3</v>
      </c>
      <c r="K15" s="23">
        <v>3</v>
      </c>
      <c r="L15" s="23">
        <v>3</v>
      </c>
      <c r="M15" s="23">
        <v>3</v>
      </c>
    </row>
    <row r="16" spans="1:13" s="24" customFormat="1" ht="17.25" customHeight="1" x14ac:dyDescent="0.3">
      <c r="A16" s="9">
        <v>11</v>
      </c>
      <c r="B16" s="23">
        <v>3</v>
      </c>
      <c r="C16" s="23">
        <v>3</v>
      </c>
      <c r="D16" s="23">
        <v>3</v>
      </c>
      <c r="E16" s="23">
        <v>3</v>
      </c>
      <c r="F16" s="23">
        <v>3</v>
      </c>
      <c r="G16" s="23">
        <v>2</v>
      </c>
      <c r="H16" s="23">
        <v>3</v>
      </c>
      <c r="I16" s="23">
        <v>3</v>
      </c>
      <c r="J16" s="23">
        <v>3</v>
      </c>
      <c r="K16" s="23">
        <v>3</v>
      </c>
      <c r="L16" s="23">
        <v>3</v>
      </c>
      <c r="M16" s="23">
        <v>3</v>
      </c>
    </row>
    <row r="17" spans="1:13" x14ac:dyDescent="0.3">
      <c r="A17" s="9">
        <v>12</v>
      </c>
      <c r="B17" s="23">
        <v>2</v>
      </c>
      <c r="C17" s="23">
        <v>3</v>
      </c>
      <c r="D17" s="23">
        <v>2</v>
      </c>
      <c r="E17" s="23">
        <v>2</v>
      </c>
      <c r="F17" s="23">
        <v>3</v>
      </c>
      <c r="G17" s="23">
        <v>2</v>
      </c>
      <c r="H17" s="23">
        <v>3</v>
      </c>
      <c r="I17" s="23">
        <v>3</v>
      </c>
      <c r="J17" s="23">
        <v>3</v>
      </c>
      <c r="K17" s="23">
        <v>2</v>
      </c>
      <c r="L17" s="23">
        <v>2</v>
      </c>
      <c r="M17" s="23">
        <v>1</v>
      </c>
    </row>
    <row r="18" spans="1:13" x14ac:dyDescent="0.3">
      <c r="A18" s="9">
        <v>13</v>
      </c>
      <c r="B18" s="23">
        <v>2</v>
      </c>
      <c r="C18" s="23">
        <v>3</v>
      </c>
      <c r="D18" s="23">
        <v>2</v>
      </c>
      <c r="E18" s="23">
        <v>3</v>
      </c>
      <c r="F18" s="23">
        <v>3</v>
      </c>
      <c r="G18" s="23">
        <v>2</v>
      </c>
      <c r="H18" s="23">
        <v>3</v>
      </c>
      <c r="I18" s="23">
        <v>3</v>
      </c>
      <c r="J18" s="23">
        <v>3</v>
      </c>
      <c r="K18" s="23">
        <v>3</v>
      </c>
      <c r="L18" s="23">
        <v>2</v>
      </c>
      <c r="M18" s="23">
        <v>2</v>
      </c>
    </row>
    <row r="19" spans="1:13" x14ac:dyDescent="0.3">
      <c r="A19" s="9">
        <v>14</v>
      </c>
      <c r="B19" s="23">
        <v>3</v>
      </c>
      <c r="C19" s="23">
        <v>3</v>
      </c>
      <c r="D19" s="23">
        <v>3</v>
      </c>
      <c r="E19" s="23">
        <v>3</v>
      </c>
      <c r="F19" s="23">
        <v>3</v>
      </c>
      <c r="G19" s="23">
        <v>3</v>
      </c>
      <c r="H19" s="23">
        <v>3</v>
      </c>
      <c r="I19" s="23">
        <v>3</v>
      </c>
      <c r="J19" s="23">
        <v>3</v>
      </c>
      <c r="K19" s="23">
        <v>3</v>
      </c>
      <c r="L19" s="23">
        <v>3</v>
      </c>
      <c r="M19" s="23">
        <v>3</v>
      </c>
    </row>
    <row r="20" spans="1:13" x14ac:dyDescent="0.3">
      <c r="A20" s="9">
        <v>15</v>
      </c>
      <c r="B20" s="23">
        <v>2</v>
      </c>
      <c r="C20" s="23">
        <v>3</v>
      </c>
      <c r="D20" s="23">
        <v>2</v>
      </c>
      <c r="E20" s="23">
        <v>3</v>
      </c>
      <c r="F20" s="23">
        <v>2</v>
      </c>
      <c r="G20" s="23">
        <v>2</v>
      </c>
      <c r="H20" s="23">
        <v>3</v>
      </c>
      <c r="I20" s="23">
        <v>3</v>
      </c>
      <c r="J20" s="23">
        <v>2</v>
      </c>
      <c r="K20" s="23">
        <v>3</v>
      </c>
      <c r="L20" s="23">
        <v>2</v>
      </c>
      <c r="M20" s="23">
        <v>2</v>
      </c>
    </row>
    <row r="21" spans="1:13" x14ac:dyDescent="0.3">
      <c r="A21" s="9">
        <v>16</v>
      </c>
      <c r="B21" s="23">
        <v>2</v>
      </c>
      <c r="C21" s="23">
        <v>2</v>
      </c>
      <c r="D21" s="23">
        <v>2</v>
      </c>
      <c r="E21" s="23">
        <v>3</v>
      </c>
      <c r="F21" s="23">
        <v>2</v>
      </c>
      <c r="G21" s="23">
        <v>2</v>
      </c>
      <c r="H21" s="23">
        <v>3</v>
      </c>
      <c r="I21" s="23">
        <v>3</v>
      </c>
      <c r="J21" s="23">
        <v>2</v>
      </c>
      <c r="K21" s="23">
        <v>3</v>
      </c>
      <c r="L21" s="23">
        <v>2</v>
      </c>
      <c r="M21" s="23">
        <v>2</v>
      </c>
    </row>
    <row r="22" spans="1:13" x14ac:dyDescent="0.3">
      <c r="A22" s="9">
        <v>17</v>
      </c>
      <c r="B22" s="23">
        <v>3</v>
      </c>
      <c r="C22" s="23">
        <v>2</v>
      </c>
      <c r="D22" s="23">
        <v>3</v>
      </c>
      <c r="E22" s="23">
        <v>3</v>
      </c>
      <c r="F22" s="23">
        <v>3</v>
      </c>
      <c r="G22" s="23">
        <v>2</v>
      </c>
      <c r="H22" s="23">
        <v>3</v>
      </c>
      <c r="I22" s="23">
        <v>3</v>
      </c>
      <c r="J22" s="23">
        <v>3</v>
      </c>
      <c r="K22" s="23">
        <v>3</v>
      </c>
      <c r="L22" s="23">
        <v>2</v>
      </c>
      <c r="M22" s="23">
        <v>2</v>
      </c>
    </row>
    <row r="23" spans="1:13" x14ac:dyDescent="0.3">
      <c r="A23" s="9">
        <v>18</v>
      </c>
      <c r="B23" s="23">
        <v>3</v>
      </c>
      <c r="C23" s="23">
        <v>3</v>
      </c>
      <c r="D23" s="23">
        <v>3</v>
      </c>
      <c r="E23" s="23">
        <v>3</v>
      </c>
      <c r="F23" s="23">
        <v>3</v>
      </c>
      <c r="G23" s="23">
        <v>2</v>
      </c>
      <c r="H23" s="23">
        <v>3</v>
      </c>
      <c r="I23" s="23">
        <v>3</v>
      </c>
      <c r="J23" s="23">
        <v>3</v>
      </c>
      <c r="K23" s="23">
        <v>3</v>
      </c>
      <c r="L23" s="23">
        <v>3</v>
      </c>
      <c r="M23" s="23">
        <v>2</v>
      </c>
    </row>
    <row r="24" spans="1:13" x14ac:dyDescent="0.3">
      <c r="A24" s="9">
        <v>19</v>
      </c>
      <c r="B24" s="23">
        <v>3</v>
      </c>
      <c r="C24" s="23">
        <v>3</v>
      </c>
      <c r="D24" s="23">
        <v>3</v>
      </c>
      <c r="E24" s="23">
        <v>3</v>
      </c>
      <c r="F24" s="23">
        <v>3</v>
      </c>
      <c r="G24" s="23">
        <v>2</v>
      </c>
      <c r="H24" s="23">
        <v>3</v>
      </c>
      <c r="I24" s="23">
        <v>3</v>
      </c>
      <c r="J24" s="23">
        <v>3</v>
      </c>
      <c r="K24" s="23">
        <v>3</v>
      </c>
      <c r="L24" s="23">
        <v>3</v>
      </c>
      <c r="M24" s="23">
        <v>2</v>
      </c>
    </row>
    <row r="25" spans="1:13" x14ac:dyDescent="0.3">
      <c r="A25" s="9">
        <v>20</v>
      </c>
      <c r="B25" s="23">
        <v>3</v>
      </c>
      <c r="C25" s="23">
        <v>3</v>
      </c>
      <c r="D25" s="23">
        <v>3</v>
      </c>
      <c r="E25" s="23">
        <v>3</v>
      </c>
      <c r="F25" s="23">
        <v>3</v>
      </c>
      <c r="G25" s="23">
        <v>2</v>
      </c>
      <c r="H25" s="23">
        <v>3</v>
      </c>
      <c r="I25" s="23">
        <v>3</v>
      </c>
      <c r="J25" s="23">
        <v>3</v>
      </c>
      <c r="K25" s="23">
        <v>3</v>
      </c>
      <c r="L25" s="23">
        <v>3</v>
      </c>
      <c r="M25" s="23">
        <v>2</v>
      </c>
    </row>
    <row r="26" spans="1:13" x14ac:dyDescent="0.3">
      <c r="A26" s="9">
        <v>21</v>
      </c>
      <c r="B26" s="23">
        <v>2</v>
      </c>
      <c r="C26" s="23">
        <v>2</v>
      </c>
      <c r="D26" s="23">
        <v>2</v>
      </c>
      <c r="E26" s="23">
        <v>3</v>
      </c>
      <c r="F26" s="23">
        <v>3</v>
      </c>
      <c r="G26" s="23">
        <v>2</v>
      </c>
      <c r="H26" s="23">
        <v>3</v>
      </c>
      <c r="I26" s="23">
        <v>3</v>
      </c>
      <c r="J26" s="23">
        <v>2</v>
      </c>
      <c r="K26" s="23">
        <v>2</v>
      </c>
      <c r="L26" s="23">
        <v>2</v>
      </c>
      <c r="M26" s="23">
        <v>2</v>
      </c>
    </row>
    <row r="27" spans="1:13" x14ac:dyDescent="0.3">
      <c r="A27" s="15" t="s">
        <v>29</v>
      </c>
      <c r="B27" s="21">
        <f>COUNTIF(B6:B26, 3)</f>
        <v>14</v>
      </c>
      <c r="C27" s="21">
        <f t="shared" ref="C27:M27" si="0">COUNTIF(C6:C26, 3)</f>
        <v>15</v>
      </c>
      <c r="D27" s="21">
        <f t="shared" si="0"/>
        <v>11</v>
      </c>
      <c r="E27" s="21">
        <f t="shared" si="0"/>
        <v>19</v>
      </c>
      <c r="F27" s="21">
        <f t="shared" si="0"/>
        <v>17</v>
      </c>
      <c r="G27" s="21">
        <f t="shared" si="0"/>
        <v>4</v>
      </c>
      <c r="H27" s="21">
        <f t="shared" si="0"/>
        <v>21</v>
      </c>
      <c r="I27" s="21">
        <f t="shared" si="0"/>
        <v>21</v>
      </c>
      <c r="J27" s="21">
        <f t="shared" si="0"/>
        <v>17</v>
      </c>
      <c r="K27" s="21">
        <f t="shared" si="0"/>
        <v>19</v>
      </c>
      <c r="L27" s="21">
        <f t="shared" si="0"/>
        <v>12</v>
      </c>
      <c r="M27" s="21">
        <f t="shared" si="0"/>
        <v>4</v>
      </c>
    </row>
    <row r="28" spans="1:13" x14ac:dyDescent="0.3">
      <c r="A28" s="15" t="s">
        <v>30</v>
      </c>
      <c r="B28" s="21">
        <f>COUNTIF(B6:B26, 2)</f>
        <v>7</v>
      </c>
      <c r="C28" s="21">
        <f t="shared" ref="C28:M28" si="1">COUNTIF(C6:C26, 2)</f>
        <v>6</v>
      </c>
      <c r="D28" s="21">
        <f t="shared" si="1"/>
        <v>10</v>
      </c>
      <c r="E28" s="21">
        <f t="shared" si="1"/>
        <v>2</v>
      </c>
      <c r="F28" s="21">
        <f t="shared" si="1"/>
        <v>4</v>
      </c>
      <c r="G28" s="21">
        <f t="shared" si="1"/>
        <v>17</v>
      </c>
      <c r="H28" s="21">
        <f t="shared" si="1"/>
        <v>0</v>
      </c>
      <c r="I28" s="21">
        <f t="shared" si="1"/>
        <v>0</v>
      </c>
      <c r="J28" s="21">
        <f t="shared" si="1"/>
        <v>4</v>
      </c>
      <c r="K28" s="21">
        <f t="shared" si="1"/>
        <v>2</v>
      </c>
      <c r="L28" s="21">
        <f t="shared" si="1"/>
        <v>9</v>
      </c>
      <c r="M28" s="21">
        <f t="shared" si="1"/>
        <v>16</v>
      </c>
    </row>
    <row r="29" spans="1:13" x14ac:dyDescent="0.3">
      <c r="A29" s="15" t="s">
        <v>31</v>
      </c>
      <c r="B29" s="21">
        <f>COUNTIF(B6:B26, 1)</f>
        <v>0</v>
      </c>
      <c r="C29" s="21">
        <f t="shared" ref="C29:M29" si="2">COUNTIF(C6:C26, 1)</f>
        <v>0</v>
      </c>
      <c r="D29" s="21">
        <f t="shared" si="2"/>
        <v>0</v>
      </c>
      <c r="E29" s="21">
        <f t="shared" si="2"/>
        <v>0</v>
      </c>
      <c r="F29" s="21">
        <f t="shared" si="2"/>
        <v>0</v>
      </c>
      <c r="G29" s="21">
        <f t="shared" si="2"/>
        <v>0</v>
      </c>
      <c r="H29" s="21">
        <f t="shared" si="2"/>
        <v>0</v>
      </c>
      <c r="I29" s="21">
        <f t="shared" si="2"/>
        <v>0</v>
      </c>
      <c r="J29" s="21">
        <f t="shared" si="2"/>
        <v>0</v>
      </c>
      <c r="K29" s="21">
        <f t="shared" si="2"/>
        <v>0</v>
      </c>
      <c r="L29" s="21">
        <f t="shared" si="2"/>
        <v>0</v>
      </c>
      <c r="M29" s="21">
        <f t="shared" si="2"/>
        <v>1</v>
      </c>
    </row>
    <row r="30" spans="1:13" x14ac:dyDescent="0.3">
      <c r="A30" s="19" t="s">
        <v>32</v>
      </c>
      <c r="B30" s="19">
        <f>SUM(B6:B26)</f>
        <v>56</v>
      </c>
      <c r="C30" s="22">
        <f t="shared" ref="C30:M30" si="3">SUM(C6:C26)</f>
        <v>57</v>
      </c>
      <c r="D30" s="22">
        <f t="shared" si="3"/>
        <v>53</v>
      </c>
      <c r="E30" s="22">
        <f t="shared" si="3"/>
        <v>61</v>
      </c>
      <c r="F30" s="22">
        <f t="shared" si="3"/>
        <v>59</v>
      </c>
      <c r="G30" s="22">
        <f t="shared" si="3"/>
        <v>46</v>
      </c>
      <c r="H30" s="22">
        <f t="shared" si="3"/>
        <v>63</v>
      </c>
      <c r="I30" s="22">
        <f t="shared" si="3"/>
        <v>63</v>
      </c>
      <c r="J30" s="22">
        <f t="shared" si="3"/>
        <v>59</v>
      </c>
      <c r="K30" s="22">
        <f t="shared" si="3"/>
        <v>61</v>
      </c>
      <c r="L30" s="22">
        <f t="shared" si="3"/>
        <v>54</v>
      </c>
      <c r="M30" s="22">
        <f t="shared" si="3"/>
        <v>45</v>
      </c>
    </row>
    <row r="31" spans="1:13" x14ac:dyDescent="0.3">
      <c r="A31" s="19" t="s">
        <v>33</v>
      </c>
      <c r="B31" s="27">
        <f>B30/21</f>
        <v>2.6666666666666665</v>
      </c>
      <c r="C31" s="27">
        <f t="shared" ref="C31:H31" si="4">C30/21</f>
        <v>2.7142857142857144</v>
      </c>
      <c r="D31" s="27">
        <f t="shared" si="4"/>
        <v>2.5238095238095237</v>
      </c>
      <c r="E31" s="27">
        <f t="shared" si="4"/>
        <v>2.9047619047619047</v>
      </c>
      <c r="F31" s="27">
        <f t="shared" si="4"/>
        <v>2.8095238095238093</v>
      </c>
      <c r="G31" s="27">
        <f t="shared" si="4"/>
        <v>2.1904761904761907</v>
      </c>
      <c r="H31" s="27">
        <f t="shared" si="4"/>
        <v>3</v>
      </c>
      <c r="I31" s="28">
        <f>I30/21</f>
        <v>3</v>
      </c>
      <c r="J31" s="28">
        <f t="shared" ref="J31:M31" si="5">J30/21</f>
        <v>2.8095238095238093</v>
      </c>
      <c r="K31" s="28">
        <f t="shared" si="5"/>
        <v>2.9047619047619047</v>
      </c>
      <c r="L31" s="28">
        <f t="shared" si="5"/>
        <v>2.5714285714285716</v>
      </c>
      <c r="M31" s="28">
        <f t="shared" si="5"/>
        <v>2.1428571428571428</v>
      </c>
    </row>
    <row r="32" spans="1:13" x14ac:dyDescent="0.3">
      <c r="A32" s="19" t="s">
        <v>34</v>
      </c>
      <c r="B32" s="74">
        <f>AVERAGE(B31:H31)</f>
        <v>2.6870748299319729</v>
      </c>
      <c r="C32" s="74"/>
      <c r="D32" s="74"/>
      <c r="E32" s="74"/>
      <c r="F32" s="74"/>
      <c r="G32" s="74"/>
      <c r="H32" s="74"/>
      <c r="I32" s="74">
        <f>AVERAGE(I31:M31)</f>
        <v>2.6857142857142855</v>
      </c>
      <c r="J32" s="74"/>
      <c r="K32" s="74"/>
      <c r="L32" s="74"/>
      <c r="M32" s="74"/>
    </row>
    <row r="33" spans="1:14" x14ac:dyDescent="0.3">
      <c r="A33" s="72" t="s">
        <v>35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14"/>
    </row>
  </sheetData>
  <mergeCells count="8">
    <mergeCell ref="A33:M33"/>
    <mergeCell ref="B2:M2"/>
    <mergeCell ref="A2:A3"/>
    <mergeCell ref="A1:M1"/>
    <mergeCell ref="I3:M3"/>
    <mergeCell ref="B3:H3"/>
    <mergeCell ref="B32:H32"/>
    <mergeCell ref="I32:M32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Total</vt:lpstr>
      <vt:lpstr>L1</vt:lpstr>
      <vt:lpstr>L2</vt:lpstr>
      <vt:lpstr>L3</vt:lpstr>
      <vt:lpstr>L4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t</cp:lastModifiedBy>
  <cp:lastPrinted>2020-01-08T04:40:48Z</cp:lastPrinted>
  <dcterms:created xsi:type="dcterms:W3CDTF">2015-12-22T23:47:24Z</dcterms:created>
  <dcterms:modified xsi:type="dcterms:W3CDTF">2020-01-11T09:01:57Z</dcterms:modified>
</cp:coreProperties>
</file>