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AOL_1차 제출_교학팀 검토 수정\AOL_2019_1차_ME\"/>
    </mc:Choice>
  </mc:AlternateContent>
  <bookViews>
    <workbookView xWindow="0" yWindow="0" windowWidth="28800" windowHeight="12255" activeTab="3"/>
  </bookViews>
  <sheets>
    <sheet name="Total" sheetId="1" r:id="rId1"/>
    <sheet name="L1" sheetId="3" r:id="rId2"/>
    <sheet name="L2" sheetId="5" r:id="rId3"/>
    <sheet name="L3" sheetId="6" r:id="rId4"/>
    <sheet name="L4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C13" i="1" l="1"/>
  <c r="D13" i="1"/>
  <c r="E13" i="1"/>
  <c r="D14" i="1" s="1"/>
  <c r="F13" i="1"/>
  <c r="F14" i="1" s="1"/>
  <c r="G13" i="1"/>
  <c r="H13" i="1"/>
  <c r="H14" i="1" s="1"/>
  <c r="B13" i="1"/>
  <c r="B14" i="1" s="1"/>
  <c r="B19" i="7"/>
  <c r="C18" i="7"/>
  <c r="D18" i="7"/>
  <c r="E18" i="7"/>
  <c r="B18" i="7"/>
  <c r="I26" i="6"/>
  <c r="B26" i="6"/>
  <c r="C25" i="6"/>
  <c r="D25" i="6"/>
  <c r="E25" i="6"/>
  <c r="F25" i="6"/>
  <c r="G25" i="6"/>
  <c r="H25" i="6"/>
  <c r="I25" i="6"/>
  <c r="J25" i="6"/>
  <c r="K25" i="6"/>
  <c r="L25" i="6"/>
  <c r="M25" i="6"/>
  <c r="B25" i="6"/>
  <c r="H26" i="5"/>
  <c r="B26" i="5"/>
  <c r="C25" i="5"/>
  <c r="D25" i="5"/>
  <c r="E25" i="5"/>
  <c r="F25" i="5"/>
  <c r="G25" i="5"/>
  <c r="H25" i="5"/>
  <c r="I25" i="5"/>
  <c r="J25" i="5"/>
  <c r="K25" i="5"/>
  <c r="L25" i="5"/>
  <c r="M25" i="5"/>
  <c r="N25" i="5"/>
  <c r="B25" i="5"/>
  <c r="G18" i="3"/>
  <c r="B18" i="3"/>
  <c r="C17" i="3"/>
  <c r="D17" i="3"/>
  <c r="E17" i="3"/>
  <c r="F17" i="3"/>
  <c r="G17" i="3"/>
  <c r="H17" i="3"/>
  <c r="I17" i="3"/>
  <c r="J17" i="3"/>
  <c r="B17" i="3"/>
  <c r="C24" i="5" l="1"/>
  <c r="D24" i="5"/>
  <c r="E24" i="5"/>
  <c r="F24" i="5"/>
  <c r="G24" i="5"/>
  <c r="H24" i="5"/>
  <c r="I24" i="5"/>
  <c r="J24" i="5"/>
  <c r="K24" i="5"/>
  <c r="L24" i="5"/>
  <c r="M24" i="5"/>
  <c r="N24" i="5"/>
  <c r="B24" i="5"/>
  <c r="C23" i="5"/>
  <c r="D23" i="5"/>
  <c r="E23" i="5"/>
  <c r="F23" i="5"/>
  <c r="G23" i="5"/>
  <c r="H23" i="5"/>
  <c r="I23" i="5"/>
  <c r="J23" i="5"/>
  <c r="K23" i="5"/>
  <c r="L23" i="5"/>
  <c r="M23" i="5"/>
  <c r="N23" i="5"/>
  <c r="B23" i="5"/>
  <c r="C22" i="5"/>
  <c r="D22" i="5"/>
  <c r="E22" i="5"/>
  <c r="F22" i="5"/>
  <c r="G22" i="5"/>
  <c r="H22" i="5"/>
  <c r="I22" i="5"/>
  <c r="J22" i="5"/>
  <c r="K22" i="5"/>
  <c r="L22" i="5"/>
  <c r="M22" i="5"/>
  <c r="N22" i="5"/>
  <c r="B22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17" i="7"/>
  <c r="D17" i="7"/>
  <c r="E17" i="7"/>
  <c r="B17" i="7"/>
  <c r="C16" i="7"/>
  <c r="D16" i="7"/>
  <c r="E16" i="7"/>
  <c r="B16" i="7"/>
  <c r="C15" i="7"/>
  <c r="D15" i="7"/>
  <c r="E15" i="7"/>
  <c r="B15" i="7"/>
  <c r="C14" i="7"/>
  <c r="D14" i="7"/>
  <c r="E14" i="7"/>
  <c r="B14" i="7"/>
  <c r="M24" i="6"/>
  <c r="C24" i="6"/>
  <c r="D24" i="6"/>
  <c r="E24" i="6"/>
  <c r="F24" i="6"/>
  <c r="G24" i="6"/>
  <c r="H24" i="6"/>
  <c r="I24" i="6"/>
  <c r="J24" i="6"/>
  <c r="K24" i="6"/>
  <c r="L24" i="6"/>
  <c r="B24" i="6"/>
  <c r="M23" i="6"/>
  <c r="C23" i="6"/>
  <c r="D23" i="6"/>
  <c r="E23" i="6"/>
  <c r="F23" i="6"/>
  <c r="G23" i="6"/>
  <c r="H23" i="6"/>
  <c r="I23" i="6"/>
  <c r="J23" i="6"/>
  <c r="K23" i="6"/>
  <c r="L23" i="6"/>
  <c r="B23" i="6"/>
  <c r="C22" i="6"/>
  <c r="D22" i="6"/>
  <c r="E22" i="6"/>
  <c r="F22" i="6"/>
  <c r="G22" i="6"/>
  <c r="H22" i="6"/>
  <c r="I22" i="6"/>
  <c r="J22" i="6"/>
  <c r="K22" i="6"/>
  <c r="L22" i="6"/>
  <c r="M22" i="6"/>
  <c r="B22" i="6"/>
  <c r="C21" i="6"/>
  <c r="D21" i="6"/>
  <c r="E21" i="6"/>
  <c r="F21" i="6"/>
  <c r="G21" i="6"/>
  <c r="H21" i="6"/>
  <c r="I21" i="6"/>
  <c r="J21" i="6"/>
  <c r="K21" i="6"/>
  <c r="L21" i="6"/>
  <c r="M21" i="6"/>
  <c r="B21" i="6"/>
  <c r="C16" i="3"/>
  <c r="D16" i="3"/>
  <c r="E16" i="3"/>
  <c r="F16" i="3"/>
  <c r="G16" i="3"/>
  <c r="H16" i="3"/>
  <c r="I16" i="3"/>
  <c r="J16" i="3"/>
  <c r="B16" i="3"/>
  <c r="C15" i="3"/>
  <c r="D15" i="3"/>
  <c r="E15" i="3"/>
  <c r="F15" i="3"/>
  <c r="G15" i="3"/>
  <c r="H15" i="3"/>
  <c r="I15" i="3"/>
  <c r="J15" i="3"/>
  <c r="B15" i="3"/>
  <c r="C14" i="3"/>
  <c r="D14" i="3"/>
  <c r="E14" i="3"/>
  <c r="F14" i="3"/>
  <c r="G14" i="3"/>
  <c r="H14" i="3"/>
  <c r="I14" i="3"/>
  <c r="J14" i="3"/>
  <c r="B14" i="3"/>
  <c r="C13" i="3"/>
  <c r="D13" i="3"/>
  <c r="E13" i="3"/>
  <c r="F13" i="3"/>
  <c r="G13" i="3"/>
  <c r="H13" i="3"/>
  <c r="I13" i="3"/>
  <c r="J13" i="3"/>
  <c r="B13" i="3"/>
</calcChain>
</file>

<file path=xl/sharedStrings.xml><?xml version="1.0" encoding="utf-8"?>
<sst xmlns="http://schemas.openxmlformats.org/spreadsheetml/2006/main" count="120" uniqueCount="101">
  <si>
    <t>L1</t>
    <phoneticPr fontId="2" type="noConversion"/>
  </si>
  <si>
    <t>L2</t>
    <phoneticPr fontId="2" type="noConversion"/>
  </si>
  <si>
    <t>L3</t>
    <phoneticPr fontId="2" type="noConversion"/>
  </si>
  <si>
    <t>L4</t>
    <phoneticPr fontId="2" type="noConversion"/>
  </si>
  <si>
    <t>L11</t>
    <phoneticPr fontId="2" type="noConversion"/>
  </si>
  <si>
    <t>L12</t>
    <phoneticPr fontId="2" type="noConversion"/>
  </si>
  <si>
    <t>L21</t>
    <phoneticPr fontId="2" type="noConversion"/>
  </si>
  <si>
    <t>L22</t>
    <phoneticPr fontId="2" type="noConversion"/>
  </si>
  <si>
    <t>L31</t>
    <phoneticPr fontId="2" type="noConversion"/>
  </si>
  <si>
    <t>L32</t>
    <phoneticPr fontId="2" type="noConversion"/>
  </si>
  <si>
    <t>L41</t>
    <phoneticPr fontId="2" type="noConversion"/>
  </si>
  <si>
    <t>Average</t>
    <phoneticPr fontId="1" type="noConversion"/>
  </si>
  <si>
    <t>Average</t>
    <phoneticPr fontId="2" type="noConversion"/>
  </si>
  <si>
    <t>Total Average</t>
    <phoneticPr fontId="2" type="noConversion"/>
  </si>
  <si>
    <t>Ratio (# of 3 point)</t>
    <phoneticPr fontId="2" type="noConversion"/>
  </si>
  <si>
    <t>Total No. of Students</t>
    <phoneticPr fontId="2" type="noConversion"/>
  </si>
  <si>
    <t>Learning Goals</t>
    <phoneticPr fontId="1" type="noConversion"/>
  </si>
  <si>
    <t>Traits</t>
    <phoneticPr fontId="1" type="noConversion"/>
  </si>
  <si>
    <t>T1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</si>
  <si>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</si>
  <si>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</si>
  <si>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</si>
  <si>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</si>
  <si>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</si>
  <si>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</si>
  <si>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</si>
  <si>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Learning Goal</t>
    <phoneticPr fontId="1" type="noConversion"/>
  </si>
  <si>
    <t>Learning Goal</t>
    <phoneticPr fontId="1" type="noConversion"/>
  </si>
  <si>
    <t>Traits</t>
  </si>
  <si>
    <t>Students</t>
  </si>
  <si>
    <t>Students</t>
    <phoneticPr fontId="1" type="noConversion"/>
  </si>
  <si>
    <t># of 3 points</t>
    <phoneticPr fontId="1" type="noConversion"/>
  </si>
  <si>
    <t># of 2 points</t>
    <phoneticPr fontId="1" type="noConversion"/>
  </si>
  <si>
    <t># of 1 points</t>
    <phoneticPr fontId="1" type="noConversion"/>
  </si>
  <si>
    <t>Total Score</t>
    <phoneticPr fontId="1" type="noConversion"/>
  </si>
  <si>
    <t>Total Average</t>
    <phoneticPr fontId="1" type="noConversion"/>
  </si>
  <si>
    <t>Learning Goal</t>
    <phoneticPr fontId="1" type="noConversion"/>
  </si>
  <si>
    <t>Traits</t>
    <phoneticPr fontId="1" type="noConversion"/>
  </si>
  <si>
    <t># of 3 points</t>
    <phoneticPr fontId="1" type="noConversion"/>
  </si>
  <si>
    <t># of 2 points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</si>
  <si>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</si>
  <si>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</si>
  <si>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</si>
  <si>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Assessment Learning Goal 2 (L2): Dissertation Evaluation</t>
    <phoneticPr fontId="1" type="noConversion"/>
  </si>
  <si>
    <t>Assessment Learning Goal 3 (L3): Dissertation Evaluation</t>
    <phoneticPr fontId="1" type="noConversion"/>
  </si>
  <si>
    <t>Learning Goal</t>
    <phoneticPr fontId="1" type="noConversion"/>
  </si>
  <si>
    <t>Assessment Learning Goal 4 (L4): BA771 Operations Strategy</t>
    <phoneticPr fontId="1" type="noConversion"/>
  </si>
  <si>
    <t>Criteria: 1 (Fails to Meet Expectations), 2 (Meet Expectations), 3 (Exceeds Expectations)</t>
    <phoneticPr fontId="1" type="noConversion"/>
  </si>
  <si>
    <t>Criteria: 1 (Fails to Meet Expectations), 2 (Meet Expectations), 3 (Exceeds Expectations)</t>
    <phoneticPr fontId="1" type="noConversion"/>
  </si>
  <si>
    <t>L1: Research Qualification: Our graduates will have skills (or ability) to conduct quality research.</t>
    <phoneticPr fontId="1" type="noConversion"/>
  </si>
  <si>
    <t>L2: Professional Communication: Our graduates will be effective professional communicators.</t>
    <phoneticPr fontId="1" type="noConversion"/>
  </si>
  <si>
    <t>L4: Academic Teamwork: Our graduates will use team building successfully.</t>
    <phoneticPr fontId="1" type="noConversion"/>
  </si>
  <si>
    <t>L3: Analytical and Creative Thinking: Our graduates will be capable researchers.</t>
    <phoneticPr fontId="1" type="noConversion"/>
  </si>
  <si>
    <t>L11: Our students will have basic quantitative skills for research.</t>
    <phoneticPr fontId="1" type="noConversion"/>
  </si>
  <si>
    <t>L12: Our students will have basic theory, analytical research tools, and background about their research area.</t>
    <phoneticPr fontId="1" type="noConversion"/>
  </si>
  <si>
    <t>L21: Our students will create well-written professional papers on a research topic.</t>
    <phoneticPr fontId="1" type="noConversion"/>
  </si>
  <si>
    <t>L22: Our students will deliver an effective oral presentation on a research topic.</t>
    <phoneticPr fontId="1" type="noConversion"/>
  </si>
  <si>
    <t>L31: Our students will identify and diagnose management/research problems.</t>
    <phoneticPr fontId="1" type="noConversion"/>
  </si>
  <si>
    <t>L32: Our students will engage in management research and present the findings of such research effectively.</t>
    <phoneticPr fontId="1" type="noConversion"/>
  </si>
  <si>
    <t>L41: Our students will know how to build an academic team successfully.</t>
    <phoneticPr fontId="1" type="noConversion"/>
  </si>
  <si>
    <t>T2. Identification of research problems</t>
    <phoneticPr fontId="1" type="noConversion"/>
  </si>
  <si>
    <t>T3. Effective literature search skills</t>
    <phoneticPr fontId="1" type="noConversion"/>
  </si>
  <si>
    <t>T4. Application of quantitative tools</t>
    <phoneticPr fontId="1" type="noConversion"/>
  </si>
  <si>
    <t xml:space="preserve">T5. Consistent conclusions </t>
    <phoneticPr fontId="1" type="noConversion"/>
  </si>
  <si>
    <t>T1. Understanding Theory</t>
    <phoneticPr fontId="1" type="noConversion"/>
  </si>
  <si>
    <t>T2. Application of Theory</t>
    <phoneticPr fontId="1" type="noConversion"/>
  </si>
  <si>
    <t>T3. Proper use of effective research tools</t>
    <phoneticPr fontId="1" type="noConversion"/>
  </si>
  <si>
    <t>T4. Understanding currently important issues on research area</t>
    <phoneticPr fontId="1" type="noConversion"/>
  </si>
  <si>
    <t>T1. Logic &amp; Organization</t>
    <phoneticPr fontId="1" type="noConversion"/>
  </si>
  <si>
    <t>T2. Language</t>
    <phoneticPr fontId="1" type="noConversion"/>
  </si>
  <si>
    <t>T3. Spelling and Grammar</t>
    <phoneticPr fontId="1" type="noConversion"/>
  </si>
  <si>
    <t>T4. Development of Ideas</t>
    <phoneticPr fontId="1" type="noConversion"/>
  </si>
  <si>
    <t>T5. Purpose and Audience</t>
    <phoneticPr fontId="1" type="noConversion"/>
  </si>
  <si>
    <t>T6. Format</t>
    <phoneticPr fontId="1" type="noConversion"/>
  </si>
  <si>
    <t>T1. Organization</t>
    <phoneticPr fontId="1" type="noConversion"/>
  </si>
  <si>
    <t>T2. Quality of slides</t>
    <phoneticPr fontId="1" type="noConversion"/>
  </si>
  <si>
    <t>T3. Voice quality and pace</t>
    <phoneticPr fontId="1" type="noConversion"/>
  </si>
  <si>
    <t>T4. Mannerisms</t>
    <phoneticPr fontId="1" type="noConversion"/>
  </si>
  <si>
    <t>T5. Professionalism</t>
    <phoneticPr fontId="1" type="noConversion"/>
  </si>
  <si>
    <t>T6. Use of media/rapport with audience</t>
    <phoneticPr fontId="1" type="noConversion"/>
  </si>
  <si>
    <t>T7. Ability to answer questions</t>
    <phoneticPr fontId="1" type="noConversion"/>
  </si>
  <si>
    <t>T1. Identify management / research issues and concepts</t>
    <phoneticPr fontId="1" type="noConversion"/>
  </si>
  <si>
    <t>T2. Identify alternative options</t>
    <phoneticPr fontId="1" type="noConversion"/>
  </si>
  <si>
    <t>T3. Quantitative evaluation</t>
    <phoneticPr fontId="1" type="noConversion"/>
  </si>
  <si>
    <t>T4. Qualitative evaluation</t>
    <phoneticPr fontId="1" type="noConversion"/>
  </si>
  <si>
    <t>T5. Present and organize work in a logical manner</t>
    <phoneticPr fontId="1" type="noConversion"/>
  </si>
  <si>
    <t>T6. Use new ideas and analysis methods not includes in the problem</t>
    <phoneticPr fontId="1" type="noConversion"/>
  </si>
  <si>
    <t>T1. Preparation: “fact finding”</t>
    <phoneticPr fontId="1" type="noConversion"/>
  </si>
  <si>
    <t>T2. Preparation: “problem/objective finding”</t>
    <phoneticPr fontId="1" type="noConversion"/>
  </si>
  <si>
    <t>T3. Incubation: “idea finding”</t>
    <phoneticPr fontId="1" type="noConversion"/>
  </si>
  <si>
    <t>T4. Illumination: “solution finding”</t>
    <phoneticPr fontId="1" type="noConversion"/>
  </si>
  <si>
    <t>T5. Verification: “acceptance finding” (idea is proven)</t>
    <phoneticPr fontId="1" type="noConversion"/>
  </si>
  <si>
    <t>T1. Commitment</t>
    <phoneticPr fontId="1" type="noConversion"/>
  </si>
  <si>
    <t>T2. Balance between task and interpersonal relations</t>
    <phoneticPr fontId="1" type="noConversion"/>
  </si>
  <si>
    <t>T3. Contributions</t>
    <phoneticPr fontId="1" type="noConversion"/>
  </si>
  <si>
    <t>T4. Stays on track</t>
    <phoneticPr fontId="1" type="noConversion"/>
  </si>
  <si>
    <t>T1. Logic and organization</t>
    <phoneticPr fontId="1" type="noConversion"/>
  </si>
  <si>
    <t>T7. Use ethical and professionally responsible documentation and propose ethical and responsible solutions</t>
    <phoneticPr fontId="1" type="noConversion"/>
  </si>
  <si>
    <t>#Only doctoral students have qualification exam, so the number of sample (7) meets the sample requirements (25% of graduates 19 = 4.75).</t>
    <phoneticPr fontId="1" type="noConversion"/>
  </si>
  <si>
    <r>
      <t xml:space="preserve"> </t>
    </r>
    <r>
      <rPr>
        <sz val="11"/>
        <color theme="1"/>
        <rFont val="바탕"/>
        <family val="1"/>
        <charset val="129"/>
      </rPr>
      <t>호</t>
    </r>
    <r>
      <rPr>
        <sz val="11"/>
        <color theme="1"/>
        <rFont val="Times New Roman"/>
        <family val="1"/>
      </rPr>
      <t xml:space="preserve"> </t>
    </r>
    <phoneticPr fontId="1" type="noConversion"/>
  </si>
  <si>
    <t>Assessment Learning Goal 1 (L1): Qualification exam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</si>
</sst>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%"/>
    <numFmt numFmtId="179" formatCode="0.00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77" fontId="5" fillId="2" borderId="14" xfId="0" applyNumberFormat="1" applyFont="1" applyFill="1" applyBorder="1" applyAlignment="1">
      <alignment horizontal="center" vertical="center"/>
    </xf>
    <xf numFmtId="178" fontId="5" fillId="2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179" fontId="5" fillId="3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29" sqref="C29"/>
    </sheetView>
  </sheetViews>
  <sheetFormatPr defaultRowHeight="15" x14ac:dyDescent="0.3"/>
  <cols>
    <col min="1" max="1" width="19.75" style="1" bestFit="1" customWidth="1"/>
    <col min="2" max="8" width="7.5" style="1" customWidth="1"/>
    <col min="9" max="16384" width="9" style="1"/>
  </cols>
  <sheetData>
    <row r="1" spans="1:9" ht="15.75" x14ac:dyDescent="0.3">
      <c r="A1" s="11" t="s">
        <v>16</v>
      </c>
      <c r="B1" s="42" t="s">
        <v>0</v>
      </c>
      <c r="C1" s="42"/>
      <c r="D1" s="42" t="s">
        <v>1</v>
      </c>
      <c r="E1" s="42"/>
      <c r="F1" s="42" t="s">
        <v>2</v>
      </c>
      <c r="G1" s="42"/>
      <c r="H1" s="27" t="s">
        <v>3</v>
      </c>
      <c r="I1" s="21"/>
    </row>
    <row r="2" spans="1:9" ht="15.75" x14ac:dyDescent="0.3">
      <c r="A2" s="12" t="s">
        <v>17</v>
      </c>
      <c r="B2" s="2" t="s">
        <v>4</v>
      </c>
      <c r="C2" s="3" t="s">
        <v>5</v>
      </c>
      <c r="D2" s="2" t="s">
        <v>6</v>
      </c>
      <c r="E2" s="3" t="s">
        <v>7</v>
      </c>
      <c r="F2" s="4" t="s">
        <v>8</v>
      </c>
      <c r="G2" s="2" t="s">
        <v>9</v>
      </c>
      <c r="H2" s="28" t="s">
        <v>10</v>
      </c>
      <c r="I2" s="21"/>
    </row>
    <row r="3" spans="1:9" ht="15.75" x14ac:dyDescent="0.3">
      <c r="A3" s="9" t="s">
        <v>18</v>
      </c>
      <c r="B3" s="18">
        <v>2.5710000000000002</v>
      </c>
      <c r="C3" s="18">
        <v>2.714</v>
      </c>
      <c r="D3" s="18">
        <v>2.867</v>
      </c>
      <c r="E3" s="18">
        <v>2.9329999999999998</v>
      </c>
      <c r="F3" s="18">
        <v>2.8</v>
      </c>
      <c r="G3" s="18">
        <v>2.9329999999999998</v>
      </c>
      <c r="H3" s="29">
        <v>3</v>
      </c>
    </row>
    <row r="4" spans="1:9" ht="15.75" x14ac:dyDescent="0.3">
      <c r="A4" s="9" t="s">
        <v>19</v>
      </c>
      <c r="B4" s="18">
        <v>2.4289999999999998</v>
      </c>
      <c r="C4" s="18">
        <v>2.8570000000000002</v>
      </c>
      <c r="D4" s="18">
        <v>2.4</v>
      </c>
      <c r="E4" s="18">
        <v>2.6669999999999998</v>
      </c>
      <c r="F4" s="18">
        <v>2.7330000000000001</v>
      </c>
      <c r="G4" s="18">
        <v>2.9329999999999998</v>
      </c>
      <c r="H4" s="29">
        <v>3</v>
      </c>
    </row>
    <row r="5" spans="1:9" ht="15.75" x14ac:dyDescent="0.3">
      <c r="A5" s="9" t="s">
        <v>20</v>
      </c>
      <c r="B5" s="18">
        <v>2.714</v>
      </c>
      <c r="C5" s="18">
        <v>2.714</v>
      </c>
      <c r="D5" s="18">
        <v>2.4670000000000001</v>
      </c>
      <c r="E5" s="18">
        <v>2.5329999999999999</v>
      </c>
      <c r="F5" s="18">
        <v>2.867</v>
      </c>
      <c r="G5" s="18">
        <v>2.7330000000000001</v>
      </c>
      <c r="H5" s="29">
        <v>3</v>
      </c>
    </row>
    <row r="6" spans="1:9" ht="15.75" x14ac:dyDescent="0.3">
      <c r="A6" s="9" t="s">
        <v>21</v>
      </c>
      <c r="B6" s="18">
        <v>2.5710000000000002</v>
      </c>
      <c r="C6" s="18">
        <v>2.8570000000000002</v>
      </c>
      <c r="D6" s="18">
        <v>2.867</v>
      </c>
      <c r="E6" s="18">
        <v>2.6669999999999998</v>
      </c>
      <c r="F6" s="18">
        <v>2.8</v>
      </c>
      <c r="G6" s="18">
        <v>2.6</v>
      </c>
      <c r="H6" s="29">
        <v>2.875</v>
      </c>
    </row>
    <row r="7" spans="1:9" ht="15.75" x14ac:dyDescent="0.3">
      <c r="A7" s="9" t="s">
        <v>22</v>
      </c>
      <c r="B7" s="18">
        <v>3</v>
      </c>
      <c r="C7" s="20"/>
      <c r="D7" s="18">
        <v>2.9329999999999998</v>
      </c>
      <c r="E7" s="18">
        <v>2.7330000000000001</v>
      </c>
      <c r="F7" s="18">
        <v>2.7330000000000001</v>
      </c>
      <c r="G7" s="18">
        <v>2.7330000000000001</v>
      </c>
      <c r="H7" s="30"/>
    </row>
    <row r="8" spans="1:9" ht="15.75" x14ac:dyDescent="0.3">
      <c r="A8" s="9" t="s">
        <v>23</v>
      </c>
      <c r="B8" s="20"/>
      <c r="C8" s="20"/>
      <c r="D8" s="18">
        <v>2.8</v>
      </c>
      <c r="E8" s="18">
        <v>2.7330000000000001</v>
      </c>
      <c r="F8" s="18">
        <v>2.867</v>
      </c>
      <c r="G8" s="20"/>
      <c r="H8" s="30"/>
    </row>
    <row r="9" spans="1:9" ht="15.75" x14ac:dyDescent="0.3">
      <c r="A9" s="9" t="s">
        <v>24</v>
      </c>
      <c r="B9" s="20"/>
      <c r="C9" s="20"/>
      <c r="D9" s="20"/>
      <c r="E9" s="18">
        <v>2.7330000000000001</v>
      </c>
      <c r="F9" s="18">
        <v>3</v>
      </c>
      <c r="G9" s="20"/>
      <c r="H9" s="30"/>
    </row>
    <row r="10" spans="1:9" ht="15.75" x14ac:dyDescent="0.3">
      <c r="A10" s="10" t="s">
        <v>25</v>
      </c>
      <c r="B10" s="20"/>
      <c r="C10" s="20"/>
      <c r="D10" s="20"/>
      <c r="E10" s="20"/>
      <c r="F10" s="20"/>
      <c r="G10" s="20"/>
      <c r="H10" s="30"/>
    </row>
    <row r="11" spans="1:9" x14ac:dyDescent="0.3">
      <c r="A11" s="5" t="s">
        <v>15</v>
      </c>
      <c r="B11" s="6">
        <v>7</v>
      </c>
      <c r="C11" s="6">
        <v>7</v>
      </c>
      <c r="D11" s="6">
        <v>15</v>
      </c>
      <c r="E11" s="6">
        <v>15</v>
      </c>
      <c r="F11" s="6">
        <v>15</v>
      </c>
      <c r="G11" s="6">
        <v>15</v>
      </c>
      <c r="H11" s="31">
        <v>8</v>
      </c>
      <c r="I11" s="21"/>
    </row>
    <row r="12" spans="1:9" x14ac:dyDescent="0.3">
      <c r="A12" s="5" t="s">
        <v>14</v>
      </c>
      <c r="B12" s="7">
        <v>0</v>
      </c>
      <c r="C12" s="7">
        <f>3/7</f>
        <v>0.42857142857142855</v>
      </c>
      <c r="D12" s="7">
        <f>3/15</f>
        <v>0.2</v>
      </c>
      <c r="E12" s="7">
        <f>4/15</f>
        <v>0.26666666666666666</v>
      </c>
      <c r="F12" s="7">
        <f>9/15</f>
        <v>0.6</v>
      </c>
      <c r="G12" s="7">
        <f>6/15</f>
        <v>0.4</v>
      </c>
      <c r="H12" s="32">
        <f>7/8</f>
        <v>0.875</v>
      </c>
      <c r="I12" s="21"/>
    </row>
    <row r="13" spans="1:9" x14ac:dyDescent="0.3">
      <c r="A13" s="8" t="s">
        <v>12</v>
      </c>
      <c r="B13" s="19">
        <f>ROUND(AVERAGE(B3:B9),3)</f>
        <v>2.657</v>
      </c>
      <c r="C13" s="19">
        <f t="shared" ref="C13:H13" si="0">ROUND(AVERAGE(C3:C9),3)</f>
        <v>2.786</v>
      </c>
      <c r="D13" s="19">
        <f t="shared" si="0"/>
        <v>2.722</v>
      </c>
      <c r="E13" s="19">
        <f t="shared" si="0"/>
        <v>2.714</v>
      </c>
      <c r="F13" s="19">
        <f t="shared" si="0"/>
        <v>2.8290000000000002</v>
      </c>
      <c r="G13" s="19">
        <f t="shared" si="0"/>
        <v>2.786</v>
      </c>
      <c r="H13" s="33">
        <f t="shared" si="0"/>
        <v>2.9689999999999999</v>
      </c>
    </row>
    <row r="14" spans="1:9" ht="15.75" thickBot="1" x14ac:dyDescent="0.35">
      <c r="A14" s="34" t="s">
        <v>13</v>
      </c>
      <c r="B14" s="41">
        <f>AVERAGE(B13:C13)</f>
        <v>2.7214999999999998</v>
      </c>
      <c r="C14" s="41"/>
      <c r="D14" s="41">
        <f>AVERAGE(D13:E13)</f>
        <v>2.718</v>
      </c>
      <c r="E14" s="41"/>
      <c r="F14" s="41">
        <f>AVERAGE(F13:G13)</f>
        <v>2.8075000000000001</v>
      </c>
      <c r="G14" s="41"/>
      <c r="H14" s="35">
        <f>AVERAGE(H13:H13)</f>
        <v>2.9689999999999999</v>
      </c>
    </row>
    <row r="15" spans="1:9" x14ac:dyDescent="0.3">
      <c r="A15" s="21"/>
    </row>
    <row r="21" spans="1:1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3">
      <c r="A23" s="21"/>
      <c r="B23" s="22"/>
      <c r="C23" s="22"/>
      <c r="D23" s="22"/>
      <c r="E23" s="22"/>
      <c r="F23" s="22"/>
      <c r="G23" s="22"/>
      <c r="H23" s="22"/>
      <c r="I23" s="21"/>
      <c r="J23" s="21"/>
      <c r="K23" s="21"/>
    </row>
    <row r="24" spans="1:11" x14ac:dyDescent="0.3">
      <c r="A24" s="21"/>
      <c r="B24" s="22"/>
      <c r="C24" s="22"/>
      <c r="D24" s="22"/>
      <c r="E24" s="22"/>
      <c r="F24" s="22"/>
      <c r="G24" s="22"/>
      <c r="H24" s="22"/>
      <c r="I24" s="21"/>
      <c r="J24" s="21"/>
      <c r="K24" s="21"/>
    </row>
    <row r="25" spans="1:11" x14ac:dyDescent="0.3">
      <c r="A25" s="21"/>
      <c r="B25" s="22"/>
      <c r="C25" s="22"/>
      <c r="D25" s="22"/>
      <c r="E25" s="22"/>
      <c r="F25" s="22"/>
      <c r="G25" s="22"/>
      <c r="H25" s="22"/>
      <c r="I25" s="21"/>
      <c r="J25" s="21"/>
      <c r="K25" s="21"/>
    </row>
    <row r="26" spans="1:11" x14ac:dyDescent="0.3">
      <c r="A26" s="21"/>
      <c r="B26" s="22"/>
      <c r="C26" s="22"/>
      <c r="D26" s="22"/>
      <c r="E26" s="22"/>
      <c r="F26" s="22"/>
      <c r="G26" s="22"/>
      <c r="H26" s="22"/>
      <c r="I26" s="21"/>
      <c r="J26" s="21"/>
      <c r="K26" s="21"/>
    </row>
    <row r="27" spans="1:11" x14ac:dyDescent="0.3">
      <c r="A27" s="21"/>
      <c r="B27" s="22"/>
      <c r="C27" s="22"/>
      <c r="D27" s="22"/>
      <c r="E27" s="22"/>
      <c r="F27" s="22"/>
      <c r="G27" s="22"/>
      <c r="H27" s="22"/>
      <c r="I27" s="21"/>
      <c r="J27" s="21"/>
      <c r="K27" s="21"/>
    </row>
    <row r="28" spans="1:11" x14ac:dyDescent="0.3">
      <c r="A28" s="21"/>
      <c r="B28" s="22"/>
      <c r="C28" s="22"/>
      <c r="D28" s="22"/>
      <c r="E28" s="22"/>
      <c r="F28" s="22"/>
      <c r="G28" s="22"/>
      <c r="H28" s="22"/>
      <c r="I28" s="21"/>
      <c r="J28" s="21"/>
      <c r="K28" s="21"/>
    </row>
    <row r="29" spans="1:11" x14ac:dyDescent="0.3">
      <c r="A29" s="21"/>
      <c r="B29" s="23"/>
      <c r="C29" s="22"/>
      <c r="D29" s="22"/>
      <c r="E29" s="22"/>
      <c r="F29" s="22"/>
      <c r="G29" s="22"/>
      <c r="H29" s="22"/>
      <c r="I29" s="21"/>
      <c r="J29" s="21"/>
      <c r="K29" s="21" t="s">
        <v>99</v>
      </c>
    </row>
    <row r="30" spans="1:1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</sheetData>
  <mergeCells count="6">
    <mergeCell ref="B14:C14"/>
    <mergeCell ref="D14:E14"/>
    <mergeCell ref="F14:G14"/>
    <mergeCell ref="B1:C1"/>
    <mergeCell ref="D1:E1"/>
    <mergeCell ref="F1:G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30" sqref="F30"/>
    </sheetView>
  </sheetViews>
  <sheetFormatPr defaultRowHeight="16.5" x14ac:dyDescent="0.3"/>
  <cols>
    <col min="1" max="1" width="13.875" bestFit="1" customWidth="1"/>
    <col min="2" max="6" width="20.625" customWidth="1"/>
    <col min="7" max="10" width="28.625" customWidth="1"/>
  </cols>
  <sheetData>
    <row r="1" spans="1:10" ht="18.75" x14ac:dyDescent="0.3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3">
      <c r="A2" s="48" t="s">
        <v>26</v>
      </c>
      <c r="B2" s="49" t="s">
        <v>49</v>
      </c>
      <c r="C2" s="49"/>
      <c r="D2" s="49"/>
      <c r="E2" s="49"/>
      <c r="F2" s="49"/>
      <c r="G2" s="49"/>
      <c r="H2" s="49"/>
      <c r="I2" s="49"/>
      <c r="J2" s="49"/>
    </row>
    <row r="3" spans="1:10" x14ac:dyDescent="0.3">
      <c r="A3" s="48"/>
      <c r="B3" s="48" t="s">
        <v>53</v>
      </c>
      <c r="C3" s="48"/>
      <c r="D3" s="48"/>
      <c r="E3" s="48"/>
      <c r="F3" s="48"/>
      <c r="G3" s="48" t="s">
        <v>54</v>
      </c>
      <c r="H3" s="48"/>
      <c r="I3" s="48"/>
      <c r="J3" s="48"/>
    </row>
    <row r="4" spans="1:10" s="36" customFormat="1" ht="28.5" x14ac:dyDescent="0.3">
      <c r="A4" s="26" t="s">
        <v>28</v>
      </c>
      <c r="B4" s="25" t="s">
        <v>96</v>
      </c>
      <c r="C4" s="25" t="s">
        <v>60</v>
      </c>
      <c r="D4" s="25" t="s">
        <v>61</v>
      </c>
      <c r="E4" s="25" t="s">
        <v>62</v>
      </c>
      <c r="F4" s="25" t="s">
        <v>63</v>
      </c>
      <c r="G4" s="25" t="s">
        <v>64</v>
      </c>
      <c r="H4" s="25" t="s">
        <v>65</v>
      </c>
      <c r="I4" s="25" t="s">
        <v>66</v>
      </c>
      <c r="J4" s="25" t="s">
        <v>67</v>
      </c>
    </row>
    <row r="5" spans="1:10" x14ac:dyDescent="0.3">
      <c r="A5" s="16" t="s">
        <v>29</v>
      </c>
      <c r="B5" s="40">
        <v>7</v>
      </c>
      <c r="C5" s="40">
        <v>7</v>
      </c>
      <c r="D5" s="40">
        <v>7</v>
      </c>
      <c r="E5" s="40">
        <v>7</v>
      </c>
      <c r="F5" s="40">
        <v>7</v>
      </c>
      <c r="G5" s="40">
        <v>7</v>
      </c>
      <c r="H5" s="40">
        <v>7</v>
      </c>
      <c r="I5" s="40">
        <v>7</v>
      </c>
      <c r="J5" s="40">
        <v>7</v>
      </c>
    </row>
    <row r="6" spans="1:10" x14ac:dyDescent="0.3">
      <c r="A6" s="13">
        <v>1</v>
      </c>
      <c r="B6" s="13">
        <v>3</v>
      </c>
      <c r="C6" s="13">
        <v>2</v>
      </c>
      <c r="D6" s="13">
        <v>3</v>
      </c>
      <c r="E6" s="13">
        <v>2</v>
      </c>
      <c r="F6" s="13">
        <v>3</v>
      </c>
      <c r="G6" s="13">
        <v>2</v>
      </c>
      <c r="H6" s="13">
        <v>2</v>
      </c>
      <c r="I6" s="13">
        <v>3</v>
      </c>
      <c r="J6" s="13">
        <v>3</v>
      </c>
    </row>
    <row r="7" spans="1:10" x14ac:dyDescent="0.3">
      <c r="A7" s="13">
        <v>2</v>
      </c>
      <c r="B7" s="13">
        <v>2</v>
      </c>
      <c r="C7" s="13">
        <v>3</v>
      </c>
      <c r="D7" s="13">
        <v>3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</row>
    <row r="8" spans="1:10" x14ac:dyDescent="0.3">
      <c r="A8" s="13">
        <v>3</v>
      </c>
      <c r="B8" s="13">
        <v>3</v>
      </c>
      <c r="C8" s="13">
        <v>3</v>
      </c>
      <c r="D8" s="13">
        <v>2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</row>
    <row r="9" spans="1:10" x14ac:dyDescent="0.3">
      <c r="A9" s="13">
        <v>4</v>
      </c>
      <c r="B9" s="13">
        <v>2</v>
      </c>
      <c r="C9" s="13">
        <v>2</v>
      </c>
      <c r="D9" s="13">
        <v>2</v>
      </c>
      <c r="E9" s="13">
        <v>3</v>
      </c>
      <c r="F9" s="13">
        <v>3</v>
      </c>
      <c r="G9" s="13">
        <v>2</v>
      </c>
      <c r="H9" s="13">
        <v>3</v>
      </c>
      <c r="I9" s="13">
        <v>3</v>
      </c>
      <c r="J9" s="13">
        <v>3</v>
      </c>
    </row>
    <row r="10" spans="1:10" x14ac:dyDescent="0.3">
      <c r="A10" s="13">
        <v>5</v>
      </c>
      <c r="B10" s="13">
        <v>2</v>
      </c>
      <c r="C10" s="13">
        <v>2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</row>
    <row r="11" spans="1:10" x14ac:dyDescent="0.3">
      <c r="A11" s="13">
        <v>6</v>
      </c>
      <c r="B11" s="13">
        <v>3</v>
      </c>
      <c r="C11" s="13">
        <v>3</v>
      </c>
      <c r="D11" s="13">
        <v>3</v>
      </c>
      <c r="E11" s="13">
        <v>2</v>
      </c>
      <c r="F11" s="13">
        <v>3</v>
      </c>
      <c r="G11" s="13">
        <v>3</v>
      </c>
      <c r="H11" s="13">
        <v>3</v>
      </c>
      <c r="I11" s="13">
        <v>2</v>
      </c>
      <c r="J11" s="13">
        <v>3</v>
      </c>
    </row>
    <row r="12" spans="1:10" x14ac:dyDescent="0.3">
      <c r="A12" s="13">
        <v>7</v>
      </c>
      <c r="B12" s="13">
        <v>3</v>
      </c>
      <c r="C12" s="13">
        <v>2</v>
      </c>
      <c r="D12" s="13">
        <v>3</v>
      </c>
      <c r="E12" s="13">
        <v>2</v>
      </c>
      <c r="F12" s="13">
        <v>3</v>
      </c>
      <c r="G12" s="13">
        <v>3</v>
      </c>
      <c r="H12" s="13">
        <v>3</v>
      </c>
      <c r="I12" s="13">
        <v>2</v>
      </c>
      <c r="J12" s="13">
        <v>2</v>
      </c>
    </row>
    <row r="13" spans="1:10" x14ac:dyDescent="0.3">
      <c r="A13" s="14" t="s">
        <v>31</v>
      </c>
      <c r="B13" s="14">
        <f>COUNTIF(B6:B12,3)</f>
        <v>4</v>
      </c>
      <c r="C13" s="14">
        <f t="shared" ref="C13:J13" si="0">COUNTIF(C6:C12,3)</f>
        <v>3</v>
      </c>
      <c r="D13" s="14">
        <f t="shared" si="0"/>
        <v>5</v>
      </c>
      <c r="E13" s="14">
        <f t="shared" si="0"/>
        <v>4</v>
      </c>
      <c r="F13" s="14">
        <f t="shared" si="0"/>
        <v>7</v>
      </c>
      <c r="G13" s="14">
        <f t="shared" si="0"/>
        <v>5</v>
      </c>
      <c r="H13" s="14">
        <f t="shared" si="0"/>
        <v>6</v>
      </c>
      <c r="I13" s="14">
        <f t="shared" si="0"/>
        <v>5</v>
      </c>
      <c r="J13" s="14">
        <f t="shared" si="0"/>
        <v>6</v>
      </c>
    </row>
    <row r="14" spans="1:10" x14ac:dyDescent="0.3">
      <c r="A14" s="14" t="s">
        <v>32</v>
      </c>
      <c r="B14" s="14">
        <f>COUNTIF(B6:B12,2)</f>
        <v>3</v>
      </c>
      <c r="C14" s="14">
        <f t="shared" ref="C14:J14" si="1">COUNTIF(C6:C12,2)</f>
        <v>4</v>
      </c>
      <c r="D14" s="14">
        <f t="shared" si="1"/>
        <v>2</v>
      </c>
      <c r="E14" s="14">
        <f t="shared" si="1"/>
        <v>3</v>
      </c>
      <c r="F14" s="14">
        <f t="shared" si="1"/>
        <v>0</v>
      </c>
      <c r="G14" s="14">
        <f t="shared" si="1"/>
        <v>2</v>
      </c>
      <c r="H14" s="14">
        <f t="shared" si="1"/>
        <v>1</v>
      </c>
      <c r="I14" s="14">
        <f t="shared" si="1"/>
        <v>2</v>
      </c>
      <c r="J14" s="14">
        <f t="shared" si="1"/>
        <v>1</v>
      </c>
    </row>
    <row r="15" spans="1:10" x14ac:dyDescent="0.3">
      <c r="A15" s="14" t="s">
        <v>33</v>
      </c>
      <c r="B15" s="14">
        <f>COUNTIF(B6:B12,1)</f>
        <v>0</v>
      </c>
      <c r="C15" s="14">
        <f t="shared" ref="C15:J15" si="2">COUNTIF(C6:C12,1)</f>
        <v>0</v>
      </c>
      <c r="D15" s="14">
        <f t="shared" si="2"/>
        <v>0</v>
      </c>
      <c r="E15" s="14">
        <f t="shared" si="2"/>
        <v>0</v>
      </c>
      <c r="F15" s="14">
        <f t="shared" si="2"/>
        <v>0</v>
      </c>
      <c r="G15" s="14">
        <f t="shared" si="2"/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</row>
    <row r="16" spans="1:10" x14ac:dyDescent="0.3">
      <c r="A16" s="16" t="s">
        <v>34</v>
      </c>
      <c r="B16" s="16">
        <f>SUM(B6:B12)</f>
        <v>18</v>
      </c>
      <c r="C16" s="16">
        <f t="shared" ref="C16:J16" si="3">SUM(C6:C12)</f>
        <v>17</v>
      </c>
      <c r="D16" s="16">
        <f t="shared" si="3"/>
        <v>19</v>
      </c>
      <c r="E16" s="16">
        <f t="shared" si="3"/>
        <v>18</v>
      </c>
      <c r="F16" s="16">
        <f t="shared" si="3"/>
        <v>21</v>
      </c>
      <c r="G16" s="16">
        <f t="shared" si="3"/>
        <v>19</v>
      </c>
      <c r="H16" s="16">
        <f t="shared" si="3"/>
        <v>20</v>
      </c>
      <c r="I16" s="16">
        <f t="shared" si="3"/>
        <v>19</v>
      </c>
      <c r="J16" s="16">
        <f t="shared" si="3"/>
        <v>20</v>
      </c>
    </row>
    <row r="17" spans="1:10" x14ac:dyDescent="0.3">
      <c r="A17" s="16" t="s">
        <v>11</v>
      </c>
      <c r="B17" s="16">
        <f>ROUND(AVERAGE(B6:B12),3)</f>
        <v>2.5710000000000002</v>
      </c>
      <c r="C17" s="16">
        <f t="shared" ref="C17:J17" si="4">ROUND(AVERAGE(C6:C12),3)</f>
        <v>2.4289999999999998</v>
      </c>
      <c r="D17" s="16">
        <f t="shared" si="4"/>
        <v>2.714</v>
      </c>
      <c r="E17" s="16">
        <f t="shared" si="4"/>
        <v>2.5710000000000002</v>
      </c>
      <c r="F17" s="16">
        <f t="shared" si="4"/>
        <v>3</v>
      </c>
      <c r="G17" s="16">
        <f t="shared" si="4"/>
        <v>2.714</v>
      </c>
      <c r="H17" s="16">
        <f t="shared" si="4"/>
        <v>2.8570000000000002</v>
      </c>
      <c r="I17" s="16">
        <f t="shared" si="4"/>
        <v>2.714</v>
      </c>
      <c r="J17" s="16">
        <f t="shared" si="4"/>
        <v>2.8570000000000002</v>
      </c>
    </row>
    <row r="18" spans="1:10" x14ac:dyDescent="0.3">
      <c r="A18" s="16" t="s">
        <v>35</v>
      </c>
      <c r="B18" s="44">
        <f>ROUND(AVERAGE(B6:F12),3)</f>
        <v>2.657</v>
      </c>
      <c r="C18" s="44"/>
      <c r="D18" s="44"/>
      <c r="E18" s="44"/>
      <c r="F18" s="44"/>
      <c r="G18" s="45">
        <f>ROUND(AVERAGE(G6:J12),3)</f>
        <v>2.786</v>
      </c>
      <c r="H18" s="45"/>
      <c r="I18" s="45"/>
      <c r="J18" s="46"/>
    </row>
    <row r="19" spans="1:10" x14ac:dyDescent="0.3">
      <c r="A19" s="43" t="s">
        <v>42</v>
      </c>
      <c r="B19" s="43"/>
      <c r="C19" s="43"/>
      <c r="D19" s="43"/>
      <c r="E19" s="43"/>
      <c r="F19" s="43"/>
      <c r="G19" s="43"/>
      <c r="H19" s="43"/>
      <c r="I19" s="43"/>
      <c r="J19" s="43"/>
    </row>
    <row r="20" spans="1:10" x14ac:dyDescent="0.3">
      <c r="A20" s="24" t="s">
        <v>98</v>
      </c>
      <c r="B20" s="24"/>
      <c r="C20" s="24"/>
      <c r="D20" s="24"/>
      <c r="E20" s="24"/>
    </row>
  </sheetData>
  <mergeCells count="8">
    <mergeCell ref="A19:J19"/>
    <mergeCell ref="B18:F18"/>
    <mergeCell ref="G18:J18"/>
    <mergeCell ref="A1:J1"/>
    <mergeCell ref="A2:A3"/>
    <mergeCell ref="B2:J2"/>
    <mergeCell ref="B3:F3"/>
    <mergeCell ref="G3:J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E30" sqref="E30"/>
    </sheetView>
  </sheetViews>
  <sheetFormatPr defaultRowHeight="16.5" x14ac:dyDescent="0.3"/>
  <cols>
    <col min="1" max="1" width="13.875" bestFit="1" customWidth="1"/>
    <col min="2" max="12" width="18.625" customWidth="1"/>
    <col min="13" max="13" width="21.875" customWidth="1"/>
    <col min="14" max="14" width="18.625" customWidth="1"/>
  </cols>
  <sheetData>
    <row r="1" spans="1:14" ht="18.75" x14ac:dyDescent="0.3">
      <c r="A1" s="47" t="s">
        <v>43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x14ac:dyDescent="0.3">
      <c r="A2" s="48" t="s">
        <v>36</v>
      </c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3">
      <c r="A3" s="48"/>
      <c r="B3" s="48" t="s">
        <v>55</v>
      </c>
      <c r="C3" s="48"/>
      <c r="D3" s="48"/>
      <c r="E3" s="48"/>
      <c r="F3" s="48"/>
      <c r="G3" s="48"/>
      <c r="H3" s="48" t="s">
        <v>56</v>
      </c>
      <c r="I3" s="48"/>
      <c r="J3" s="48"/>
      <c r="K3" s="48"/>
      <c r="L3" s="48"/>
      <c r="M3" s="48"/>
      <c r="N3" s="48"/>
    </row>
    <row r="4" spans="1:14" ht="28.5" x14ac:dyDescent="0.3">
      <c r="A4" s="16" t="s">
        <v>37</v>
      </c>
      <c r="B4" s="37" t="s">
        <v>68</v>
      </c>
      <c r="C4" s="37" t="s">
        <v>69</v>
      </c>
      <c r="D4" s="37" t="s">
        <v>70</v>
      </c>
      <c r="E4" s="37" t="s">
        <v>71</v>
      </c>
      <c r="F4" s="37" t="s">
        <v>72</v>
      </c>
      <c r="G4" s="37" t="s">
        <v>73</v>
      </c>
      <c r="H4" s="37" t="s">
        <v>74</v>
      </c>
      <c r="I4" s="37" t="s">
        <v>75</v>
      </c>
      <c r="J4" s="37" t="s">
        <v>76</v>
      </c>
      <c r="K4" s="37" t="s">
        <v>77</v>
      </c>
      <c r="L4" s="37" t="s">
        <v>78</v>
      </c>
      <c r="M4" s="37" t="s">
        <v>79</v>
      </c>
      <c r="N4" s="37" t="s">
        <v>80</v>
      </c>
    </row>
    <row r="5" spans="1:14" x14ac:dyDescent="0.3">
      <c r="A5" s="16" t="s">
        <v>30</v>
      </c>
      <c r="B5" s="40">
        <v>15</v>
      </c>
      <c r="C5" s="40">
        <v>15</v>
      </c>
      <c r="D5" s="40">
        <v>15</v>
      </c>
      <c r="E5" s="40">
        <v>15</v>
      </c>
      <c r="F5" s="40">
        <v>15</v>
      </c>
      <c r="G5" s="40">
        <v>15</v>
      </c>
      <c r="H5" s="40">
        <v>15</v>
      </c>
      <c r="I5" s="40">
        <v>15</v>
      </c>
      <c r="J5" s="40">
        <v>15</v>
      </c>
      <c r="K5" s="40">
        <v>15</v>
      </c>
      <c r="L5" s="40">
        <v>15</v>
      </c>
      <c r="M5" s="40">
        <v>15</v>
      </c>
      <c r="N5" s="40">
        <v>15</v>
      </c>
    </row>
    <row r="6" spans="1:14" x14ac:dyDescent="0.3">
      <c r="A6" s="13">
        <v>1</v>
      </c>
      <c r="B6" s="13">
        <v>2</v>
      </c>
      <c r="C6" s="13">
        <v>2</v>
      </c>
      <c r="D6" s="13">
        <v>2</v>
      </c>
      <c r="E6" s="13">
        <v>3</v>
      </c>
      <c r="F6" s="13">
        <v>3</v>
      </c>
      <c r="G6" s="13">
        <v>2</v>
      </c>
      <c r="H6" s="13">
        <v>3</v>
      </c>
      <c r="I6" s="13">
        <v>3</v>
      </c>
      <c r="J6" s="13">
        <v>3</v>
      </c>
      <c r="K6" s="13">
        <v>2</v>
      </c>
      <c r="L6" s="13">
        <v>3</v>
      </c>
      <c r="M6" s="13">
        <v>3</v>
      </c>
      <c r="N6" s="13">
        <v>3</v>
      </c>
    </row>
    <row r="7" spans="1:14" x14ac:dyDescent="0.3">
      <c r="A7" s="13">
        <v>2</v>
      </c>
      <c r="B7" s="13">
        <v>2</v>
      </c>
      <c r="C7" s="13">
        <v>2</v>
      </c>
      <c r="D7" s="13">
        <v>2</v>
      </c>
      <c r="E7" s="13">
        <v>2</v>
      </c>
      <c r="F7" s="13">
        <v>2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</row>
    <row r="8" spans="1:14" x14ac:dyDescent="0.3">
      <c r="A8" s="13">
        <v>3</v>
      </c>
      <c r="B8" s="13">
        <v>3</v>
      </c>
      <c r="C8" s="13">
        <v>2</v>
      </c>
      <c r="D8" s="13">
        <v>2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2</v>
      </c>
      <c r="L8" s="13">
        <v>3</v>
      </c>
      <c r="M8" s="13">
        <v>3</v>
      </c>
      <c r="N8" s="13">
        <v>3</v>
      </c>
    </row>
    <row r="9" spans="1:14" x14ac:dyDescent="0.3">
      <c r="A9" s="13">
        <v>4</v>
      </c>
      <c r="B9" s="13">
        <v>3</v>
      </c>
      <c r="C9" s="13">
        <v>3</v>
      </c>
      <c r="D9" s="13">
        <v>2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2</v>
      </c>
      <c r="K9" s="13">
        <v>3</v>
      </c>
      <c r="L9" s="13">
        <v>3</v>
      </c>
      <c r="M9" s="13">
        <v>2</v>
      </c>
      <c r="N9" s="13">
        <v>3</v>
      </c>
    </row>
    <row r="10" spans="1:14" x14ac:dyDescent="0.3">
      <c r="A10" s="13">
        <v>5</v>
      </c>
      <c r="B10" s="13">
        <v>3</v>
      </c>
      <c r="C10" s="13">
        <v>2</v>
      </c>
      <c r="D10" s="13">
        <v>2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2</v>
      </c>
      <c r="L10" s="13">
        <v>2</v>
      </c>
      <c r="M10" s="13">
        <v>2</v>
      </c>
      <c r="N10" s="13">
        <v>3</v>
      </c>
    </row>
    <row r="11" spans="1:14" x14ac:dyDescent="0.3">
      <c r="A11" s="13">
        <v>6</v>
      </c>
      <c r="B11" s="13">
        <v>3</v>
      </c>
      <c r="C11" s="13">
        <v>3</v>
      </c>
      <c r="D11" s="13">
        <v>2</v>
      </c>
      <c r="E11" s="13">
        <v>3</v>
      </c>
      <c r="F11" s="13">
        <v>3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</row>
    <row r="12" spans="1:14" x14ac:dyDescent="0.3">
      <c r="A12" s="13">
        <v>7</v>
      </c>
      <c r="B12" s="13">
        <v>3</v>
      </c>
      <c r="C12" s="13">
        <v>2</v>
      </c>
      <c r="D12" s="13">
        <v>3</v>
      </c>
      <c r="E12" s="13">
        <v>3</v>
      </c>
      <c r="F12" s="13">
        <v>3</v>
      </c>
      <c r="G12" s="13">
        <v>3</v>
      </c>
      <c r="H12" s="13">
        <v>3</v>
      </c>
      <c r="I12" s="13">
        <v>2</v>
      </c>
      <c r="J12" s="13">
        <v>2</v>
      </c>
      <c r="K12" s="13">
        <v>3</v>
      </c>
      <c r="L12" s="13">
        <v>3</v>
      </c>
      <c r="M12" s="13">
        <v>3</v>
      </c>
      <c r="N12" s="13">
        <v>3</v>
      </c>
    </row>
    <row r="13" spans="1:14" x14ac:dyDescent="0.3">
      <c r="A13" s="13">
        <v>8</v>
      </c>
      <c r="B13" s="13">
        <v>3</v>
      </c>
      <c r="C13" s="13">
        <v>3</v>
      </c>
      <c r="D13" s="13">
        <v>3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2</v>
      </c>
      <c r="K13" s="13">
        <v>3</v>
      </c>
      <c r="L13" s="13">
        <v>3</v>
      </c>
      <c r="M13" s="13">
        <v>3</v>
      </c>
      <c r="N13" s="13">
        <v>3</v>
      </c>
    </row>
    <row r="14" spans="1:14" x14ac:dyDescent="0.3">
      <c r="A14" s="13">
        <v>9</v>
      </c>
      <c r="B14" s="13">
        <v>3</v>
      </c>
      <c r="C14" s="13">
        <v>2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2</v>
      </c>
      <c r="J14" s="13">
        <v>2</v>
      </c>
      <c r="K14" s="13">
        <v>3</v>
      </c>
      <c r="L14" s="13">
        <v>3</v>
      </c>
      <c r="M14" s="13">
        <v>3</v>
      </c>
      <c r="N14" s="13">
        <v>2</v>
      </c>
    </row>
    <row r="15" spans="1:14" x14ac:dyDescent="0.3">
      <c r="A15" s="13">
        <v>10</v>
      </c>
      <c r="B15" s="13">
        <v>3</v>
      </c>
      <c r="C15" s="13">
        <v>2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  <c r="I15" s="13">
        <v>2</v>
      </c>
      <c r="J15" s="13">
        <v>2</v>
      </c>
      <c r="K15" s="13">
        <v>3</v>
      </c>
      <c r="L15" s="13">
        <v>2</v>
      </c>
      <c r="M15" s="13">
        <v>3</v>
      </c>
      <c r="N15" s="13">
        <v>2</v>
      </c>
    </row>
    <row r="16" spans="1:14" x14ac:dyDescent="0.3">
      <c r="A16" s="13">
        <v>11</v>
      </c>
      <c r="B16" s="13">
        <v>3</v>
      </c>
      <c r="C16" s="13">
        <v>3</v>
      </c>
      <c r="D16" s="13">
        <v>3</v>
      </c>
      <c r="E16" s="13">
        <v>3</v>
      </c>
      <c r="F16" s="13">
        <v>3</v>
      </c>
      <c r="G16" s="13">
        <v>3</v>
      </c>
      <c r="H16" s="13">
        <v>3</v>
      </c>
      <c r="I16" s="13">
        <v>3</v>
      </c>
      <c r="J16" s="13">
        <v>3</v>
      </c>
      <c r="K16" s="13">
        <v>3</v>
      </c>
      <c r="L16" s="13">
        <v>3</v>
      </c>
      <c r="M16" s="13">
        <v>3</v>
      </c>
      <c r="N16" s="13">
        <v>3</v>
      </c>
    </row>
    <row r="17" spans="1:14" x14ac:dyDescent="0.3">
      <c r="A17" s="13">
        <v>12</v>
      </c>
      <c r="B17" s="13">
        <v>3</v>
      </c>
      <c r="C17" s="13">
        <v>3</v>
      </c>
      <c r="D17" s="13">
        <v>3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3</v>
      </c>
    </row>
    <row r="18" spans="1:14" x14ac:dyDescent="0.3">
      <c r="A18" s="13">
        <v>13</v>
      </c>
      <c r="B18" s="13">
        <v>3</v>
      </c>
      <c r="C18" s="13">
        <v>2</v>
      </c>
      <c r="D18" s="13">
        <v>2</v>
      </c>
      <c r="E18" s="13">
        <v>2</v>
      </c>
      <c r="F18" s="13">
        <v>3</v>
      </c>
      <c r="G18" s="13">
        <v>3</v>
      </c>
      <c r="H18" s="13">
        <v>3</v>
      </c>
      <c r="I18" s="13">
        <v>3</v>
      </c>
      <c r="J18" s="13">
        <v>3</v>
      </c>
      <c r="K18" s="13">
        <v>3</v>
      </c>
      <c r="L18" s="13">
        <v>3</v>
      </c>
      <c r="M18" s="13">
        <v>3</v>
      </c>
      <c r="N18" s="13">
        <v>3</v>
      </c>
    </row>
    <row r="19" spans="1:14" x14ac:dyDescent="0.3">
      <c r="A19" s="13">
        <v>14</v>
      </c>
      <c r="B19" s="13">
        <v>3</v>
      </c>
      <c r="C19" s="13">
        <v>3</v>
      </c>
      <c r="D19" s="13">
        <v>2</v>
      </c>
      <c r="E19" s="13">
        <v>3</v>
      </c>
      <c r="F19" s="13">
        <v>3</v>
      </c>
      <c r="G19" s="13">
        <v>3</v>
      </c>
      <c r="H19" s="13">
        <v>3</v>
      </c>
      <c r="I19" s="13">
        <v>2</v>
      </c>
      <c r="J19" s="13">
        <v>3</v>
      </c>
      <c r="K19" s="13">
        <v>3</v>
      </c>
      <c r="L19" s="13">
        <v>3</v>
      </c>
      <c r="M19" s="13">
        <v>3</v>
      </c>
      <c r="N19" s="13">
        <v>2</v>
      </c>
    </row>
    <row r="20" spans="1:14" x14ac:dyDescent="0.3">
      <c r="A20" s="13">
        <v>15</v>
      </c>
      <c r="B20" s="13">
        <v>3</v>
      </c>
      <c r="C20" s="13">
        <v>2</v>
      </c>
      <c r="D20" s="13">
        <v>3</v>
      </c>
      <c r="E20" s="13">
        <v>3</v>
      </c>
      <c r="F20" s="13">
        <v>3</v>
      </c>
      <c r="G20" s="13">
        <v>3</v>
      </c>
      <c r="H20" s="13">
        <v>3</v>
      </c>
      <c r="I20" s="13">
        <v>3</v>
      </c>
      <c r="J20" s="13">
        <v>2</v>
      </c>
      <c r="K20" s="13">
        <v>2</v>
      </c>
      <c r="L20" s="13">
        <v>2</v>
      </c>
      <c r="M20" s="13">
        <v>2</v>
      </c>
      <c r="N20" s="13">
        <v>3</v>
      </c>
    </row>
    <row r="21" spans="1:14" x14ac:dyDescent="0.3">
      <c r="A21" s="14" t="s">
        <v>38</v>
      </c>
      <c r="B21" s="14">
        <f>COUNTIF(B6:B20,3)</f>
        <v>13</v>
      </c>
      <c r="C21" s="14">
        <f t="shared" ref="C21:N21" si="0">COUNTIF(C6:C20,3)</f>
        <v>6</v>
      </c>
      <c r="D21" s="14">
        <f t="shared" si="0"/>
        <v>7</v>
      </c>
      <c r="E21" s="14">
        <f t="shared" si="0"/>
        <v>13</v>
      </c>
      <c r="F21" s="14">
        <f t="shared" si="0"/>
        <v>14</v>
      </c>
      <c r="G21" s="14">
        <f t="shared" si="0"/>
        <v>12</v>
      </c>
      <c r="H21" s="14">
        <f t="shared" si="0"/>
        <v>14</v>
      </c>
      <c r="I21" s="14">
        <f t="shared" si="0"/>
        <v>10</v>
      </c>
      <c r="J21" s="14">
        <f t="shared" si="0"/>
        <v>8</v>
      </c>
      <c r="K21" s="14">
        <f t="shared" si="0"/>
        <v>10</v>
      </c>
      <c r="L21" s="14">
        <f t="shared" si="0"/>
        <v>11</v>
      </c>
      <c r="M21" s="14">
        <f t="shared" si="0"/>
        <v>11</v>
      </c>
      <c r="N21" s="14">
        <f t="shared" si="0"/>
        <v>11</v>
      </c>
    </row>
    <row r="22" spans="1:14" x14ac:dyDescent="0.3">
      <c r="A22" s="14" t="s">
        <v>39</v>
      </c>
      <c r="B22" s="14">
        <f>COUNTIF(B6:B20,2)</f>
        <v>2</v>
      </c>
      <c r="C22" s="14">
        <f t="shared" ref="C22:N22" si="1">COUNTIF(C6:C20,2)</f>
        <v>9</v>
      </c>
      <c r="D22" s="14">
        <f t="shared" si="1"/>
        <v>8</v>
      </c>
      <c r="E22" s="14">
        <f t="shared" si="1"/>
        <v>2</v>
      </c>
      <c r="F22" s="14">
        <f t="shared" si="1"/>
        <v>1</v>
      </c>
      <c r="G22" s="14">
        <f t="shared" si="1"/>
        <v>3</v>
      </c>
      <c r="H22" s="14">
        <f t="shared" si="1"/>
        <v>1</v>
      </c>
      <c r="I22" s="14">
        <f t="shared" si="1"/>
        <v>5</v>
      </c>
      <c r="J22" s="14">
        <f t="shared" si="1"/>
        <v>7</v>
      </c>
      <c r="K22" s="14">
        <f t="shared" si="1"/>
        <v>5</v>
      </c>
      <c r="L22" s="14">
        <f t="shared" si="1"/>
        <v>4</v>
      </c>
      <c r="M22" s="14">
        <f t="shared" si="1"/>
        <v>4</v>
      </c>
      <c r="N22" s="14">
        <f t="shared" si="1"/>
        <v>4</v>
      </c>
    </row>
    <row r="23" spans="1:14" x14ac:dyDescent="0.3">
      <c r="A23" s="14" t="s">
        <v>33</v>
      </c>
      <c r="B23" s="14">
        <f>COUNTIF(B6:B20,1)</f>
        <v>0</v>
      </c>
      <c r="C23" s="14">
        <f t="shared" ref="C23:N23" si="2">COUNTIF(C6:C20,1)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</row>
    <row r="24" spans="1:14" x14ac:dyDescent="0.3">
      <c r="A24" s="16" t="s">
        <v>34</v>
      </c>
      <c r="B24" s="16">
        <f>SUM(B6:B20)</f>
        <v>43</v>
      </c>
      <c r="C24" s="16">
        <f t="shared" ref="C24:N24" si="3">SUM(C6:C20)</f>
        <v>36</v>
      </c>
      <c r="D24" s="16">
        <f t="shared" si="3"/>
        <v>37</v>
      </c>
      <c r="E24" s="16">
        <f t="shared" si="3"/>
        <v>43</v>
      </c>
      <c r="F24" s="16">
        <f t="shared" si="3"/>
        <v>44</v>
      </c>
      <c r="G24" s="16">
        <f t="shared" si="3"/>
        <v>42</v>
      </c>
      <c r="H24" s="16">
        <f t="shared" si="3"/>
        <v>44</v>
      </c>
      <c r="I24" s="16">
        <f t="shared" si="3"/>
        <v>40</v>
      </c>
      <c r="J24" s="16">
        <f t="shared" si="3"/>
        <v>38</v>
      </c>
      <c r="K24" s="16">
        <f t="shared" si="3"/>
        <v>40</v>
      </c>
      <c r="L24" s="16">
        <f t="shared" si="3"/>
        <v>41</v>
      </c>
      <c r="M24" s="16">
        <f t="shared" si="3"/>
        <v>41</v>
      </c>
      <c r="N24" s="16">
        <f t="shared" si="3"/>
        <v>41</v>
      </c>
    </row>
    <row r="25" spans="1:14" x14ac:dyDescent="0.3">
      <c r="A25" s="16" t="s">
        <v>40</v>
      </c>
      <c r="B25" s="16">
        <f>ROUND(AVERAGE(B6:B20),3)</f>
        <v>2.867</v>
      </c>
      <c r="C25" s="16">
        <f t="shared" ref="C25:N25" si="4">ROUND(AVERAGE(C6:C20),3)</f>
        <v>2.4</v>
      </c>
      <c r="D25" s="16">
        <f t="shared" si="4"/>
        <v>2.4670000000000001</v>
      </c>
      <c r="E25" s="16">
        <f t="shared" si="4"/>
        <v>2.867</v>
      </c>
      <c r="F25" s="16">
        <f t="shared" si="4"/>
        <v>2.9329999999999998</v>
      </c>
      <c r="G25" s="16">
        <f t="shared" si="4"/>
        <v>2.8</v>
      </c>
      <c r="H25" s="16">
        <f t="shared" si="4"/>
        <v>2.9329999999999998</v>
      </c>
      <c r="I25" s="16">
        <f t="shared" si="4"/>
        <v>2.6669999999999998</v>
      </c>
      <c r="J25" s="16">
        <f t="shared" si="4"/>
        <v>2.5329999999999999</v>
      </c>
      <c r="K25" s="16">
        <f t="shared" si="4"/>
        <v>2.6669999999999998</v>
      </c>
      <c r="L25" s="16">
        <f t="shared" si="4"/>
        <v>2.7330000000000001</v>
      </c>
      <c r="M25" s="16">
        <f t="shared" si="4"/>
        <v>2.7330000000000001</v>
      </c>
      <c r="N25" s="16">
        <f t="shared" si="4"/>
        <v>2.7330000000000001</v>
      </c>
    </row>
    <row r="26" spans="1:14" x14ac:dyDescent="0.3">
      <c r="A26" s="17" t="s">
        <v>41</v>
      </c>
      <c r="B26" s="50">
        <f>ROUND(AVERAGE(B6:G20),3)</f>
        <v>2.722</v>
      </c>
      <c r="C26" s="45"/>
      <c r="D26" s="45"/>
      <c r="E26" s="45"/>
      <c r="F26" s="45"/>
      <c r="G26" s="45"/>
      <c r="H26" s="44">
        <f>ROUND(AVERAGE(H6:N20),3)</f>
        <v>2.714</v>
      </c>
      <c r="I26" s="44"/>
      <c r="J26" s="44"/>
      <c r="K26" s="44"/>
      <c r="L26" s="44"/>
      <c r="M26" s="44"/>
      <c r="N26" s="44"/>
    </row>
    <row r="27" spans="1:14" x14ac:dyDescent="0.3">
      <c r="A27" s="43" t="s">
        <v>47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</sheetData>
  <mergeCells count="8">
    <mergeCell ref="B26:G26"/>
    <mergeCell ref="H26:N26"/>
    <mergeCell ref="A27:N27"/>
    <mergeCell ref="A1:N1"/>
    <mergeCell ref="A2:A3"/>
    <mergeCell ref="B2:N2"/>
    <mergeCell ref="B3:G3"/>
    <mergeCell ref="H3:N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0" zoomScaleNormal="80" workbookViewId="0">
      <selection activeCell="D35" sqref="D35"/>
    </sheetView>
  </sheetViews>
  <sheetFormatPr defaultRowHeight="16.5" x14ac:dyDescent="0.3"/>
  <cols>
    <col min="1" max="1" width="13.875" bestFit="1" customWidth="1"/>
    <col min="2" max="6" width="24.625" customWidth="1"/>
    <col min="7" max="7" width="31.625" customWidth="1"/>
    <col min="8" max="8" width="51.5" customWidth="1"/>
    <col min="9" max="13" width="24.625" customWidth="1"/>
  </cols>
  <sheetData>
    <row r="1" spans="1:13" ht="18.75" x14ac:dyDescent="0.3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3">
      <c r="A2" s="48" t="s">
        <v>45</v>
      </c>
      <c r="B2" s="49" t="s">
        <v>52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3">
      <c r="A3" s="48"/>
      <c r="B3" s="48" t="s">
        <v>57</v>
      </c>
      <c r="C3" s="48"/>
      <c r="D3" s="48"/>
      <c r="E3" s="48"/>
      <c r="F3" s="48"/>
      <c r="G3" s="48"/>
      <c r="H3" s="48"/>
      <c r="I3" s="48" t="s">
        <v>58</v>
      </c>
      <c r="J3" s="48"/>
      <c r="K3" s="48"/>
      <c r="L3" s="48"/>
      <c r="M3" s="48"/>
    </row>
    <row r="4" spans="1:13" s="36" customFormat="1" ht="45" customHeight="1" x14ac:dyDescent="0.3">
      <c r="A4" s="17" t="s">
        <v>37</v>
      </c>
      <c r="B4" s="25" t="s">
        <v>81</v>
      </c>
      <c r="C4" s="25" t="s">
        <v>82</v>
      </c>
      <c r="D4" s="25" t="s">
        <v>83</v>
      </c>
      <c r="E4" s="25" t="s">
        <v>84</v>
      </c>
      <c r="F4" s="25" t="s">
        <v>85</v>
      </c>
      <c r="G4" s="25" t="s">
        <v>86</v>
      </c>
      <c r="H4" s="25" t="s">
        <v>97</v>
      </c>
      <c r="I4" s="25" t="s">
        <v>87</v>
      </c>
      <c r="J4" s="25" t="s">
        <v>88</v>
      </c>
      <c r="K4" s="25" t="s">
        <v>89</v>
      </c>
      <c r="L4" s="25" t="s">
        <v>90</v>
      </c>
      <c r="M4" s="25" t="s">
        <v>91</v>
      </c>
    </row>
    <row r="5" spans="1:13" s="39" customFormat="1" x14ac:dyDescent="0.3">
      <c r="A5" s="40" t="s">
        <v>30</v>
      </c>
      <c r="B5" s="40">
        <v>15</v>
      </c>
      <c r="C5" s="40">
        <v>15</v>
      </c>
      <c r="D5" s="40">
        <v>15</v>
      </c>
      <c r="E5" s="40">
        <v>15</v>
      </c>
      <c r="F5" s="40">
        <v>15</v>
      </c>
      <c r="G5" s="40">
        <v>15</v>
      </c>
      <c r="H5" s="40">
        <v>15</v>
      </c>
      <c r="I5" s="40">
        <v>15</v>
      </c>
      <c r="J5" s="40">
        <v>15</v>
      </c>
      <c r="K5" s="40">
        <v>15</v>
      </c>
      <c r="L5" s="40">
        <v>15</v>
      </c>
      <c r="M5" s="40">
        <v>15</v>
      </c>
    </row>
    <row r="6" spans="1:13" x14ac:dyDescent="0.3">
      <c r="A6" s="38">
        <v>1</v>
      </c>
      <c r="B6" s="38">
        <v>3</v>
      </c>
      <c r="C6" s="38">
        <v>2</v>
      </c>
      <c r="D6" s="38">
        <v>3</v>
      </c>
      <c r="E6" s="38">
        <v>3</v>
      </c>
      <c r="F6" s="38">
        <v>3</v>
      </c>
      <c r="G6" s="38">
        <v>3</v>
      </c>
      <c r="H6" s="38">
        <v>3</v>
      </c>
      <c r="I6" s="38">
        <v>3</v>
      </c>
      <c r="J6" s="38">
        <v>3</v>
      </c>
      <c r="K6" s="38">
        <v>3</v>
      </c>
      <c r="L6" s="38">
        <v>3</v>
      </c>
      <c r="M6" s="38">
        <v>3</v>
      </c>
    </row>
    <row r="7" spans="1:13" x14ac:dyDescent="0.3">
      <c r="A7" s="13">
        <v>2</v>
      </c>
      <c r="B7" s="13">
        <v>2</v>
      </c>
      <c r="C7" s="13">
        <v>2</v>
      </c>
      <c r="D7" s="13">
        <v>2</v>
      </c>
      <c r="E7" s="13">
        <v>2</v>
      </c>
      <c r="F7" s="13">
        <v>2</v>
      </c>
      <c r="G7" s="13">
        <v>2</v>
      </c>
      <c r="H7" s="13">
        <v>3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</row>
    <row r="8" spans="1:13" x14ac:dyDescent="0.3">
      <c r="A8" s="13">
        <v>3</v>
      </c>
      <c r="B8" s="13">
        <v>3</v>
      </c>
      <c r="C8" s="13">
        <v>3</v>
      </c>
      <c r="D8" s="13">
        <v>3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</row>
    <row r="9" spans="1:13" x14ac:dyDescent="0.3">
      <c r="A9" s="13">
        <v>4</v>
      </c>
      <c r="B9" s="13">
        <v>3</v>
      </c>
      <c r="C9" s="13">
        <v>3</v>
      </c>
      <c r="D9" s="13">
        <v>3</v>
      </c>
      <c r="E9" s="13">
        <v>2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2</v>
      </c>
    </row>
    <row r="10" spans="1:13" x14ac:dyDescent="0.3">
      <c r="A10" s="13">
        <v>5</v>
      </c>
      <c r="B10" s="13">
        <v>3</v>
      </c>
      <c r="C10" s="13">
        <v>3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>
        <v>3</v>
      </c>
    </row>
    <row r="11" spans="1:13" x14ac:dyDescent="0.3">
      <c r="A11" s="13">
        <v>6</v>
      </c>
      <c r="B11" s="13">
        <v>2</v>
      </c>
      <c r="C11" s="13">
        <v>2</v>
      </c>
      <c r="D11" s="13">
        <v>3</v>
      </c>
      <c r="E11" s="13">
        <v>2</v>
      </c>
      <c r="F11" s="13">
        <v>2</v>
      </c>
      <c r="G11" s="13">
        <v>3</v>
      </c>
      <c r="H11" s="13">
        <v>3</v>
      </c>
      <c r="I11" s="13">
        <v>3</v>
      </c>
      <c r="J11" s="13">
        <v>3</v>
      </c>
      <c r="K11" s="13">
        <v>2</v>
      </c>
      <c r="L11" s="13">
        <v>3</v>
      </c>
      <c r="M11" s="13">
        <v>2</v>
      </c>
    </row>
    <row r="12" spans="1:13" x14ac:dyDescent="0.3">
      <c r="A12" s="13">
        <v>7</v>
      </c>
      <c r="B12" s="13">
        <v>3</v>
      </c>
      <c r="C12" s="13">
        <v>3</v>
      </c>
      <c r="D12" s="13">
        <v>3</v>
      </c>
      <c r="E12" s="13">
        <v>3</v>
      </c>
      <c r="F12" s="13">
        <v>3</v>
      </c>
      <c r="G12" s="13">
        <v>3</v>
      </c>
      <c r="H12" s="13">
        <v>3</v>
      </c>
      <c r="I12" s="13">
        <v>3</v>
      </c>
      <c r="J12" s="13">
        <v>3</v>
      </c>
      <c r="K12" s="13">
        <v>3</v>
      </c>
      <c r="L12" s="13">
        <v>2</v>
      </c>
      <c r="M12" s="13">
        <v>3</v>
      </c>
    </row>
    <row r="13" spans="1:13" x14ac:dyDescent="0.3">
      <c r="A13" s="13">
        <v>8</v>
      </c>
      <c r="B13" s="13">
        <v>3</v>
      </c>
      <c r="C13" s="13">
        <v>3</v>
      </c>
      <c r="D13" s="13">
        <v>3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3</v>
      </c>
      <c r="K13" s="13">
        <v>3</v>
      </c>
      <c r="L13" s="13">
        <v>2</v>
      </c>
      <c r="M13" s="13">
        <v>3</v>
      </c>
    </row>
    <row r="14" spans="1:13" x14ac:dyDescent="0.3">
      <c r="A14" s="13">
        <v>9</v>
      </c>
      <c r="B14" s="13">
        <v>3</v>
      </c>
      <c r="C14" s="13">
        <v>3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2</v>
      </c>
      <c r="M14" s="13">
        <v>3</v>
      </c>
    </row>
    <row r="15" spans="1:13" x14ac:dyDescent="0.3">
      <c r="A15" s="13">
        <v>10</v>
      </c>
      <c r="B15" s="13">
        <v>3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2</v>
      </c>
      <c r="M15" s="13">
        <v>3</v>
      </c>
    </row>
    <row r="16" spans="1:13" x14ac:dyDescent="0.3">
      <c r="A16" s="13">
        <v>11</v>
      </c>
      <c r="B16" s="13">
        <v>3</v>
      </c>
      <c r="C16" s="13">
        <v>3</v>
      </c>
      <c r="D16" s="13">
        <v>3</v>
      </c>
      <c r="E16" s="13">
        <v>3</v>
      </c>
      <c r="F16" s="13">
        <v>3</v>
      </c>
      <c r="G16" s="13">
        <v>3</v>
      </c>
      <c r="H16" s="13">
        <v>3</v>
      </c>
      <c r="I16" s="13">
        <v>3</v>
      </c>
      <c r="J16" s="13">
        <v>3</v>
      </c>
      <c r="K16" s="13">
        <v>3</v>
      </c>
      <c r="L16" s="13">
        <v>3</v>
      </c>
      <c r="M16" s="13">
        <v>3</v>
      </c>
    </row>
    <row r="17" spans="1:13" x14ac:dyDescent="0.3">
      <c r="A17" s="13">
        <v>12</v>
      </c>
      <c r="B17" s="13">
        <v>3</v>
      </c>
      <c r="C17" s="13">
        <v>3</v>
      </c>
      <c r="D17" s="13">
        <v>3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</row>
    <row r="18" spans="1:13" x14ac:dyDescent="0.3">
      <c r="A18" s="13">
        <v>13</v>
      </c>
      <c r="B18" s="13">
        <v>2</v>
      </c>
      <c r="C18" s="13">
        <v>2</v>
      </c>
      <c r="D18" s="13">
        <v>2</v>
      </c>
      <c r="E18" s="13">
        <v>3</v>
      </c>
      <c r="F18" s="13">
        <v>2</v>
      </c>
      <c r="G18" s="13">
        <v>2</v>
      </c>
      <c r="H18" s="13">
        <v>3</v>
      </c>
      <c r="I18" s="13">
        <v>3</v>
      </c>
      <c r="J18" s="13">
        <v>3</v>
      </c>
      <c r="K18" s="13">
        <v>2</v>
      </c>
      <c r="L18" s="13">
        <v>2</v>
      </c>
      <c r="M18" s="13">
        <v>3</v>
      </c>
    </row>
    <row r="19" spans="1:13" x14ac:dyDescent="0.3">
      <c r="A19" s="13">
        <v>14</v>
      </c>
      <c r="B19" s="13">
        <v>3</v>
      </c>
      <c r="C19" s="13">
        <v>3</v>
      </c>
      <c r="D19" s="13">
        <v>3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2</v>
      </c>
      <c r="L19" s="13">
        <v>3</v>
      </c>
      <c r="M19" s="13">
        <v>2</v>
      </c>
    </row>
    <row r="20" spans="1:13" x14ac:dyDescent="0.3">
      <c r="A20" s="13">
        <v>15</v>
      </c>
      <c r="B20" s="13">
        <v>3</v>
      </c>
      <c r="C20" s="13">
        <v>3</v>
      </c>
      <c r="D20" s="13">
        <v>3</v>
      </c>
      <c r="E20" s="13">
        <v>3</v>
      </c>
      <c r="F20" s="13">
        <v>2</v>
      </c>
      <c r="G20" s="13">
        <v>3</v>
      </c>
      <c r="H20" s="13">
        <v>3</v>
      </c>
      <c r="I20" s="13">
        <v>3</v>
      </c>
      <c r="J20" s="13">
        <v>3</v>
      </c>
      <c r="K20" s="13">
        <v>3</v>
      </c>
      <c r="L20" s="13">
        <v>3</v>
      </c>
      <c r="M20" s="13">
        <v>3</v>
      </c>
    </row>
    <row r="21" spans="1:13" s="15" customFormat="1" x14ac:dyDescent="0.3">
      <c r="A21" s="14" t="s">
        <v>38</v>
      </c>
      <c r="B21" s="14">
        <f>COUNTIF(B6:B20,3)</f>
        <v>12</v>
      </c>
      <c r="C21" s="14">
        <f t="shared" ref="C21:M21" si="0">COUNTIF(C6:C20,3)</f>
        <v>11</v>
      </c>
      <c r="D21" s="14">
        <f t="shared" si="0"/>
        <v>13</v>
      </c>
      <c r="E21" s="14">
        <f t="shared" si="0"/>
        <v>12</v>
      </c>
      <c r="F21" s="14">
        <f t="shared" si="0"/>
        <v>11</v>
      </c>
      <c r="G21" s="14">
        <f t="shared" si="0"/>
        <v>13</v>
      </c>
      <c r="H21" s="14">
        <f t="shared" si="0"/>
        <v>15</v>
      </c>
      <c r="I21" s="14">
        <f t="shared" si="0"/>
        <v>14</v>
      </c>
      <c r="J21" s="14">
        <f t="shared" si="0"/>
        <v>14</v>
      </c>
      <c r="K21" s="14">
        <f t="shared" si="0"/>
        <v>11</v>
      </c>
      <c r="L21" s="14">
        <f t="shared" si="0"/>
        <v>9</v>
      </c>
      <c r="M21" s="14">
        <f t="shared" si="0"/>
        <v>11</v>
      </c>
    </row>
    <row r="22" spans="1:13" s="15" customFormat="1" x14ac:dyDescent="0.3">
      <c r="A22" s="14" t="s">
        <v>39</v>
      </c>
      <c r="B22" s="14">
        <f>COUNTIF(B6:B20,2)</f>
        <v>3</v>
      </c>
      <c r="C22" s="14">
        <f t="shared" ref="C22:M22" si="1">COUNTIF(C6:C20,2)</f>
        <v>4</v>
      </c>
      <c r="D22" s="14">
        <f t="shared" si="1"/>
        <v>2</v>
      </c>
      <c r="E22" s="14">
        <f t="shared" si="1"/>
        <v>3</v>
      </c>
      <c r="F22" s="14">
        <f t="shared" si="1"/>
        <v>4</v>
      </c>
      <c r="G22" s="14">
        <f t="shared" si="1"/>
        <v>2</v>
      </c>
      <c r="H22" s="14">
        <f t="shared" si="1"/>
        <v>0</v>
      </c>
      <c r="I22" s="14">
        <f t="shared" si="1"/>
        <v>1</v>
      </c>
      <c r="J22" s="14">
        <f t="shared" si="1"/>
        <v>1</v>
      </c>
      <c r="K22" s="14">
        <f t="shared" si="1"/>
        <v>4</v>
      </c>
      <c r="L22" s="14">
        <f t="shared" si="1"/>
        <v>6</v>
      </c>
      <c r="M22" s="14">
        <f t="shared" si="1"/>
        <v>4</v>
      </c>
    </row>
    <row r="23" spans="1:13" s="15" customFormat="1" x14ac:dyDescent="0.3">
      <c r="A23" s="14" t="s">
        <v>33</v>
      </c>
      <c r="B23" s="14">
        <f>COUNTIF(B6:B20,1)</f>
        <v>0</v>
      </c>
      <c r="C23" s="14">
        <f t="shared" ref="C23:L23" si="2">COUNTIF(C6:C20,1)</f>
        <v>0</v>
      </c>
      <c r="D23" s="14">
        <f t="shared" si="2"/>
        <v>0</v>
      </c>
      <c r="E23" s="14">
        <f t="shared" si="2"/>
        <v>0</v>
      </c>
      <c r="F23" s="14">
        <f t="shared" si="2"/>
        <v>0</v>
      </c>
      <c r="G23" s="14">
        <f t="shared" si="2"/>
        <v>0</v>
      </c>
      <c r="H23" s="14">
        <f t="shared" si="2"/>
        <v>0</v>
      </c>
      <c r="I23" s="14">
        <f t="shared" si="2"/>
        <v>0</v>
      </c>
      <c r="J23" s="14">
        <f t="shared" si="2"/>
        <v>0</v>
      </c>
      <c r="K23" s="14">
        <f t="shared" si="2"/>
        <v>0</v>
      </c>
      <c r="L23" s="14">
        <f t="shared" si="2"/>
        <v>0</v>
      </c>
      <c r="M23" s="14">
        <f>COUNTIF(M6:M20,1)</f>
        <v>0</v>
      </c>
    </row>
    <row r="24" spans="1:13" x14ac:dyDescent="0.3">
      <c r="A24" s="16" t="s">
        <v>34</v>
      </c>
      <c r="B24" s="16">
        <f>SUM(B6:B20)</f>
        <v>42</v>
      </c>
      <c r="C24" s="16">
        <f t="shared" ref="C24:L24" si="3">SUM(C6:C20)</f>
        <v>41</v>
      </c>
      <c r="D24" s="16">
        <f t="shared" si="3"/>
        <v>43</v>
      </c>
      <c r="E24" s="16">
        <f t="shared" si="3"/>
        <v>42</v>
      </c>
      <c r="F24" s="16">
        <f t="shared" si="3"/>
        <v>41</v>
      </c>
      <c r="G24" s="16">
        <f t="shared" si="3"/>
        <v>43</v>
      </c>
      <c r="H24" s="16">
        <f t="shared" si="3"/>
        <v>45</v>
      </c>
      <c r="I24" s="16">
        <f t="shared" si="3"/>
        <v>44</v>
      </c>
      <c r="J24" s="16">
        <f t="shared" si="3"/>
        <v>44</v>
      </c>
      <c r="K24" s="16">
        <f t="shared" si="3"/>
        <v>41</v>
      </c>
      <c r="L24" s="16">
        <f t="shared" si="3"/>
        <v>39</v>
      </c>
      <c r="M24" s="16">
        <f>SUM(M6:M20)</f>
        <v>41</v>
      </c>
    </row>
    <row r="25" spans="1:13" x14ac:dyDescent="0.3">
      <c r="A25" s="16" t="s">
        <v>40</v>
      </c>
      <c r="B25" s="16">
        <f>ROUND(AVERAGE(B6:B20),3)</f>
        <v>2.8</v>
      </c>
      <c r="C25" s="16">
        <f t="shared" ref="C25:M25" si="4">ROUND(AVERAGE(C6:C20),3)</f>
        <v>2.7330000000000001</v>
      </c>
      <c r="D25" s="16">
        <f t="shared" si="4"/>
        <v>2.867</v>
      </c>
      <c r="E25" s="16">
        <f t="shared" si="4"/>
        <v>2.8</v>
      </c>
      <c r="F25" s="16">
        <f t="shared" si="4"/>
        <v>2.7330000000000001</v>
      </c>
      <c r="G25" s="16">
        <f t="shared" si="4"/>
        <v>2.867</v>
      </c>
      <c r="H25" s="16">
        <f t="shared" si="4"/>
        <v>3</v>
      </c>
      <c r="I25" s="16">
        <f t="shared" si="4"/>
        <v>2.9329999999999998</v>
      </c>
      <c r="J25" s="16">
        <f t="shared" si="4"/>
        <v>2.9329999999999998</v>
      </c>
      <c r="K25" s="16">
        <f t="shared" si="4"/>
        <v>2.7330000000000001</v>
      </c>
      <c r="L25" s="16">
        <f t="shared" si="4"/>
        <v>2.6</v>
      </c>
      <c r="M25" s="16">
        <f t="shared" si="4"/>
        <v>2.7330000000000001</v>
      </c>
    </row>
    <row r="26" spans="1:13" x14ac:dyDescent="0.3">
      <c r="A26" s="16" t="s">
        <v>41</v>
      </c>
      <c r="B26" s="44">
        <f>ROUND(AVERAGE(B6:H20),3)</f>
        <v>2.8290000000000002</v>
      </c>
      <c r="C26" s="44"/>
      <c r="D26" s="44"/>
      <c r="E26" s="44"/>
      <c r="F26" s="44"/>
      <c r="G26" s="44"/>
      <c r="H26" s="44"/>
      <c r="I26" s="45">
        <f>ROUND(AVERAGE(I6:M20),3)</f>
        <v>2.7869999999999999</v>
      </c>
      <c r="J26" s="45"/>
      <c r="K26" s="45"/>
      <c r="L26" s="45"/>
      <c r="M26" s="46"/>
    </row>
    <row r="27" spans="1:13" x14ac:dyDescent="0.3">
      <c r="A27" s="43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</sheetData>
  <mergeCells count="8">
    <mergeCell ref="A1:M1"/>
    <mergeCell ref="B2:M2"/>
    <mergeCell ref="I3:M3"/>
    <mergeCell ref="A27:M27"/>
    <mergeCell ref="B26:H26"/>
    <mergeCell ref="I26:M26"/>
    <mergeCell ref="A2:A3"/>
    <mergeCell ref="B3:H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27" sqref="C27"/>
    </sheetView>
  </sheetViews>
  <sheetFormatPr defaultRowHeight="16.5" x14ac:dyDescent="0.3"/>
  <cols>
    <col min="1" max="1" width="14.375" customWidth="1"/>
    <col min="2" max="2" width="16" bestFit="1" customWidth="1"/>
    <col min="3" max="3" width="48.875" bestFit="1" customWidth="1"/>
    <col min="4" max="4" width="16.625" bestFit="1" customWidth="1"/>
    <col min="5" max="5" width="16.875" bestFit="1" customWidth="1"/>
  </cols>
  <sheetData>
    <row r="1" spans="1:5" ht="18.75" x14ac:dyDescent="0.3">
      <c r="A1" s="47" t="s">
        <v>46</v>
      </c>
      <c r="B1" s="47"/>
      <c r="C1" s="47"/>
      <c r="D1" s="47"/>
      <c r="E1" s="47"/>
    </row>
    <row r="2" spans="1:5" x14ac:dyDescent="0.3">
      <c r="A2" s="48" t="s">
        <v>27</v>
      </c>
      <c r="B2" s="49" t="s">
        <v>51</v>
      </c>
      <c r="C2" s="49"/>
      <c r="D2" s="49"/>
      <c r="E2" s="49"/>
    </row>
    <row r="3" spans="1:5" x14ac:dyDescent="0.3">
      <c r="A3" s="48"/>
      <c r="B3" s="48" t="s">
        <v>59</v>
      </c>
      <c r="C3" s="48"/>
      <c r="D3" s="48"/>
      <c r="E3" s="48"/>
    </row>
    <row r="4" spans="1:5" x14ac:dyDescent="0.3">
      <c r="A4" s="16" t="s">
        <v>37</v>
      </c>
      <c r="B4" s="16" t="s">
        <v>92</v>
      </c>
      <c r="C4" s="16" t="s">
        <v>93</v>
      </c>
      <c r="D4" s="16" t="s">
        <v>94</v>
      </c>
      <c r="E4" s="16" t="s">
        <v>95</v>
      </c>
    </row>
    <row r="5" spans="1:5" x14ac:dyDescent="0.3">
      <c r="A5" s="16" t="s">
        <v>30</v>
      </c>
      <c r="B5" s="16">
        <v>8</v>
      </c>
      <c r="C5" s="16">
        <v>8</v>
      </c>
      <c r="D5" s="16">
        <v>8</v>
      </c>
      <c r="E5" s="16">
        <v>8</v>
      </c>
    </row>
    <row r="6" spans="1:5" x14ac:dyDescent="0.3">
      <c r="A6" s="13">
        <v>1</v>
      </c>
      <c r="B6" s="13">
        <v>3</v>
      </c>
      <c r="C6" s="13">
        <v>3</v>
      </c>
      <c r="D6" s="13">
        <v>3</v>
      </c>
      <c r="E6" s="13">
        <v>2</v>
      </c>
    </row>
    <row r="7" spans="1:5" x14ac:dyDescent="0.3">
      <c r="A7" s="13">
        <v>2</v>
      </c>
      <c r="B7" s="13">
        <v>3</v>
      </c>
      <c r="C7" s="13">
        <v>3</v>
      </c>
      <c r="D7" s="13">
        <v>3</v>
      </c>
      <c r="E7" s="13">
        <v>3</v>
      </c>
    </row>
    <row r="8" spans="1:5" x14ac:dyDescent="0.3">
      <c r="A8" s="13">
        <v>3</v>
      </c>
      <c r="B8" s="13">
        <v>3</v>
      </c>
      <c r="C8" s="13">
        <v>3</v>
      </c>
      <c r="D8" s="13">
        <v>3</v>
      </c>
      <c r="E8" s="13">
        <v>3</v>
      </c>
    </row>
    <row r="9" spans="1:5" x14ac:dyDescent="0.3">
      <c r="A9" s="13">
        <v>4</v>
      </c>
      <c r="B9" s="13">
        <v>3</v>
      </c>
      <c r="C9" s="13">
        <v>3</v>
      </c>
      <c r="D9" s="13">
        <v>3</v>
      </c>
      <c r="E9" s="13">
        <v>3</v>
      </c>
    </row>
    <row r="10" spans="1:5" x14ac:dyDescent="0.3">
      <c r="A10" s="13">
        <v>5</v>
      </c>
      <c r="B10" s="13">
        <v>3</v>
      </c>
      <c r="C10" s="13">
        <v>3</v>
      </c>
      <c r="D10" s="13">
        <v>3</v>
      </c>
      <c r="E10" s="13">
        <v>3</v>
      </c>
    </row>
    <row r="11" spans="1:5" x14ac:dyDescent="0.3">
      <c r="A11" s="13">
        <v>6</v>
      </c>
      <c r="B11" s="13">
        <v>3</v>
      </c>
      <c r="C11" s="13">
        <v>3</v>
      </c>
      <c r="D11" s="13">
        <v>3</v>
      </c>
      <c r="E11" s="13">
        <v>3</v>
      </c>
    </row>
    <row r="12" spans="1:5" x14ac:dyDescent="0.3">
      <c r="A12" s="13">
        <v>7</v>
      </c>
      <c r="B12" s="13">
        <v>3</v>
      </c>
      <c r="C12" s="13">
        <v>3</v>
      </c>
      <c r="D12" s="13">
        <v>3</v>
      </c>
      <c r="E12" s="13">
        <v>3</v>
      </c>
    </row>
    <row r="13" spans="1:5" x14ac:dyDescent="0.3">
      <c r="A13" s="13">
        <v>8</v>
      </c>
      <c r="B13" s="13">
        <v>3</v>
      </c>
      <c r="C13" s="13">
        <v>3</v>
      </c>
      <c r="D13" s="13">
        <v>3</v>
      </c>
      <c r="E13" s="13">
        <v>3</v>
      </c>
    </row>
    <row r="14" spans="1:5" x14ac:dyDescent="0.3">
      <c r="A14" s="14" t="s">
        <v>38</v>
      </c>
      <c r="B14" s="14">
        <f>COUNTIF(B6:B13,3)</f>
        <v>8</v>
      </c>
      <c r="C14" s="14">
        <f t="shared" ref="C14:E14" si="0">COUNTIF(C6:C13,3)</f>
        <v>8</v>
      </c>
      <c r="D14" s="14">
        <f t="shared" si="0"/>
        <v>8</v>
      </c>
      <c r="E14" s="14">
        <f t="shared" si="0"/>
        <v>7</v>
      </c>
    </row>
    <row r="15" spans="1:5" x14ac:dyDescent="0.3">
      <c r="A15" s="14" t="s">
        <v>39</v>
      </c>
      <c r="B15" s="14">
        <f>COUNTIF(B6:B13,2)</f>
        <v>0</v>
      </c>
      <c r="C15" s="14">
        <f t="shared" ref="C15:E15" si="1">COUNTIF(C6:C13,2)</f>
        <v>0</v>
      </c>
      <c r="D15" s="14">
        <f t="shared" si="1"/>
        <v>0</v>
      </c>
      <c r="E15" s="14">
        <f t="shared" si="1"/>
        <v>1</v>
      </c>
    </row>
    <row r="16" spans="1:5" x14ac:dyDescent="0.3">
      <c r="A16" s="14" t="s">
        <v>33</v>
      </c>
      <c r="B16" s="14">
        <f>COUNTIF(B6:B13,1)</f>
        <v>0</v>
      </c>
      <c r="C16" s="14">
        <f t="shared" ref="C16:E16" si="2">COUNTIF(C6:C13,1)</f>
        <v>0</v>
      </c>
      <c r="D16" s="14">
        <f t="shared" si="2"/>
        <v>0</v>
      </c>
      <c r="E16" s="14">
        <f t="shared" si="2"/>
        <v>0</v>
      </c>
    </row>
    <row r="17" spans="1:5" x14ac:dyDescent="0.3">
      <c r="A17" s="16" t="s">
        <v>34</v>
      </c>
      <c r="B17" s="16">
        <f>SUM(B6:B13)</f>
        <v>24</v>
      </c>
      <c r="C17" s="16">
        <f t="shared" ref="C17:E17" si="3">SUM(C6:C13)</f>
        <v>24</v>
      </c>
      <c r="D17" s="16">
        <f t="shared" si="3"/>
        <v>24</v>
      </c>
      <c r="E17" s="16">
        <f t="shared" si="3"/>
        <v>23</v>
      </c>
    </row>
    <row r="18" spans="1:5" x14ac:dyDescent="0.3">
      <c r="A18" s="16" t="s">
        <v>40</v>
      </c>
      <c r="B18" s="16">
        <f>ROUND(AVERAGE(B6:B13),3)</f>
        <v>3</v>
      </c>
      <c r="C18" s="16">
        <f t="shared" ref="C18:E18" si="4">ROUND(AVERAGE(C6:C13),3)</f>
        <v>3</v>
      </c>
      <c r="D18" s="16">
        <f t="shared" si="4"/>
        <v>3</v>
      </c>
      <c r="E18" s="16">
        <f t="shared" si="4"/>
        <v>2.875</v>
      </c>
    </row>
    <row r="19" spans="1:5" x14ac:dyDescent="0.3">
      <c r="A19" s="16" t="s">
        <v>41</v>
      </c>
      <c r="B19" s="50">
        <f>ROUND(AVERAGE(B6:E13),3)</f>
        <v>2.9689999999999999</v>
      </c>
      <c r="C19" s="45"/>
      <c r="D19" s="45"/>
      <c r="E19" s="46"/>
    </row>
    <row r="20" spans="1:5" x14ac:dyDescent="0.3">
      <c r="A20" s="43" t="s">
        <v>42</v>
      </c>
      <c r="B20" s="43"/>
      <c r="C20" s="43"/>
      <c r="D20" s="43"/>
      <c r="E20" s="43"/>
    </row>
  </sheetData>
  <mergeCells count="6">
    <mergeCell ref="B19:E19"/>
    <mergeCell ref="A20:E20"/>
    <mergeCell ref="A1:E1"/>
    <mergeCell ref="A2:A3"/>
    <mergeCell ref="B2:E2"/>
    <mergeCell ref="B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Total</vt:lpstr>
      <vt:lpstr>L1</vt:lpstr>
      <vt:lpstr>L2</vt:lpstr>
      <vt:lpstr>L3</vt:lpstr>
      <vt:lpstr>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</cp:lastModifiedBy>
  <cp:lastPrinted>2019-01-18T04:49:48Z</cp:lastPrinted>
  <dcterms:created xsi:type="dcterms:W3CDTF">2019-01-16T04:54:48Z</dcterms:created>
  <dcterms:modified xsi:type="dcterms:W3CDTF">2020-01-21T07:51:00Z</dcterms:modified>
</cp:coreProperties>
</file>