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0-2학기\AOL\올해 자료 모음\2020_AOL_FMBA\"/>
    </mc:Choice>
  </mc:AlternateContent>
  <bookViews>
    <workbookView xWindow="-105" yWindow="-105" windowWidth="23258" windowHeight="12578"/>
  </bookViews>
  <sheets>
    <sheet name="Total" sheetId="1" r:id="rId1"/>
    <sheet name="L1" sheetId="7" r:id="rId2"/>
    <sheet name="L2" sheetId="8" r:id="rId3"/>
    <sheet name="L3" sheetId="9" r:id="rId4"/>
    <sheet name="L4" sheetId="10" r:id="rId5"/>
  </sheets>
  <definedNames>
    <definedName name="_xlnm._FilterDatabase" localSheetId="3" hidden="1">'L3'!$6:$52</definedName>
    <definedName name="_xlnm.Print_Area" localSheetId="1">'L1'!$A$1:$N$51</definedName>
    <definedName name="_xlnm.Print_Area" localSheetId="2">'L2'!$A$1:$K$44</definedName>
    <definedName name="_xlnm.Print_Area" localSheetId="3">'L3'!$A$1:$I$59</definedName>
    <definedName name="_xlnm.Print_Area" localSheetId="4">'L4'!$A$1:$H$41</definedName>
    <definedName name="_xlnm.Print_Titles" localSheetId="1">'L1'!$1:$3</definedName>
    <definedName name="_xlnm.Print_Titles" localSheetId="2">'L2'!$1:$3</definedName>
    <definedName name="_xlnm.Print_Titles" localSheetId="3">'L3'!$1:$3</definedName>
    <definedName name="_xlnm.Print_Titles" localSheetId="4">'L4'!$1:$3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K12" i="1"/>
  <c r="J12" i="1"/>
  <c r="G14" i="1"/>
  <c r="I12" i="1"/>
  <c r="H12" i="1"/>
  <c r="G12" i="1"/>
  <c r="E14" i="1"/>
  <c r="B14" i="1"/>
  <c r="F12" i="1"/>
  <c r="E12" i="1"/>
  <c r="D12" i="1"/>
  <c r="C12" i="1"/>
  <c r="B12" i="1"/>
  <c r="G40" i="10" l="1"/>
  <c r="B40" i="10"/>
  <c r="C39" i="10"/>
  <c r="D39" i="10"/>
  <c r="E39" i="10"/>
  <c r="F39" i="10"/>
  <c r="G39" i="10"/>
  <c r="H39" i="10"/>
  <c r="B39" i="10"/>
  <c r="B35" i="10"/>
  <c r="C35" i="10"/>
  <c r="D35" i="10"/>
  <c r="E35" i="10"/>
  <c r="F35" i="10"/>
  <c r="H35" i="10"/>
  <c r="B36" i="10"/>
  <c r="C36" i="10"/>
  <c r="D36" i="10"/>
  <c r="E36" i="10"/>
  <c r="F36" i="10"/>
  <c r="G36" i="10"/>
  <c r="H36" i="10"/>
  <c r="B37" i="10"/>
  <c r="C37" i="10"/>
  <c r="D37" i="10"/>
  <c r="E37" i="10"/>
  <c r="F37" i="10"/>
  <c r="G37" i="10"/>
  <c r="H37" i="10"/>
  <c r="B38" i="10"/>
  <c r="C38" i="10"/>
  <c r="D38" i="10"/>
  <c r="E38" i="10"/>
  <c r="F38" i="10"/>
  <c r="G38" i="10"/>
  <c r="H38" i="10"/>
  <c r="B56" i="9" l="1"/>
  <c r="B57" i="9" s="1"/>
  <c r="B58" i="9" s="1"/>
  <c r="B53" i="9"/>
  <c r="C53" i="9"/>
  <c r="D53" i="9"/>
  <c r="E53" i="9"/>
  <c r="F53" i="9"/>
  <c r="G53" i="9"/>
  <c r="H53" i="9"/>
  <c r="I53" i="9"/>
  <c r="J53" i="9"/>
  <c r="B54" i="9"/>
  <c r="C54" i="9"/>
  <c r="D54" i="9"/>
  <c r="E54" i="9"/>
  <c r="F54" i="9"/>
  <c r="G54" i="9"/>
  <c r="H54" i="9"/>
  <c r="I54" i="9"/>
  <c r="J54" i="9"/>
  <c r="B55" i="9"/>
  <c r="C55" i="9"/>
  <c r="D55" i="9"/>
  <c r="E55" i="9"/>
  <c r="F55" i="9"/>
  <c r="G55" i="9"/>
  <c r="H55" i="9"/>
  <c r="I55" i="9"/>
  <c r="J55" i="9"/>
  <c r="C56" i="9"/>
  <c r="D56" i="9"/>
  <c r="D57" i="9" s="1"/>
  <c r="E56" i="9"/>
  <c r="F56" i="9"/>
  <c r="F57" i="9" s="1"/>
  <c r="F58" i="9" s="1"/>
  <c r="G56" i="9"/>
  <c r="H56" i="9"/>
  <c r="H57" i="9" s="1"/>
  <c r="I56" i="9"/>
  <c r="J56" i="9"/>
  <c r="J57" i="9" s="1"/>
  <c r="I58" i="9" s="1"/>
  <c r="C57" i="9"/>
  <c r="E57" i="9"/>
  <c r="G57" i="9"/>
  <c r="I57" i="9"/>
  <c r="B38" i="8" l="1"/>
  <c r="C38" i="8" l="1"/>
  <c r="D38" i="8"/>
  <c r="E38" i="8"/>
  <c r="F38" i="8"/>
  <c r="G38" i="8"/>
  <c r="H38" i="8"/>
  <c r="I38" i="8"/>
  <c r="J38" i="8"/>
  <c r="K38" i="8"/>
  <c r="L38" i="8"/>
  <c r="B39" i="8"/>
  <c r="C39" i="8"/>
  <c r="D39" i="8"/>
  <c r="E39" i="8"/>
  <c r="F39" i="8"/>
  <c r="G39" i="8"/>
  <c r="H39" i="8"/>
  <c r="I39" i="8"/>
  <c r="J39" i="8"/>
  <c r="K39" i="8"/>
  <c r="L39" i="8"/>
  <c r="B40" i="8"/>
  <c r="C40" i="8"/>
  <c r="D40" i="8"/>
  <c r="E40" i="8"/>
  <c r="F40" i="8"/>
  <c r="G40" i="8"/>
  <c r="H40" i="8"/>
  <c r="I40" i="8"/>
  <c r="J40" i="8"/>
  <c r="K40" i="8"/>
  <c r="L40" i="8"/>
  <c r="B41" i="8"/>
  <c r="B42" i="8" s="1"/>
  <c r="B43" i="8" s="1"/>
  <c r="C41" i="8"/>
  <c r="D41" i="8"/>
  <c r="E41" i="8"/>
  <c r="F41" i="8"/>
  <c r="F42" i="8" s="1"/>
  <c r="F43" i="8" s="1"/>
  <c r="G41" i="8"/>
  <c r="H41" i="8"/>
  <c r="I41" i="8"/>
  <c r="J41" i="8"/>
  <c r="J42" i="8" s="1"/>
  <c r="K41" i="8"/>
  <c r="L41" i="8"/>
  <c r="C42" i="8"/>
  <c r="D42" i="8"/>
  <c r="E42" i="8"/>
  <c r="G42" i="8"/>
  <c r="H42" i="8"/>
  <c r="I42" i="8"/>
  <c r="K42" i="8"/>
  <c r="L42" i="8"/>
  <c r="J50" i="7" l="1"/>
  <c r="B50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B49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C48" i="7"/>
  <c r="B48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P50" i="7" l="1"/>
</calcChain>
</file>

<file path=xl/sharedStrings.xml><?xml version="1.0" encoding="utf-8"?>
<sst xmlns="http://schemas.openxmlformats.org/spreadsheetml/2006/main" count="178" uniqueCount="131">
  <si>
    <t>L1</t>
    <phoneticPr fontId="2" type="noConversion"/>
  </si>
  <si>
    <t>L2</t>
    <phoneticPr fontId="2" type="noConversion"/>
  </si>
  <si>
    <t>L3</t>
    <phoneticPr fontId="2" type="noConversion"/>
  </si>
  <si>
    <t>L4</t>
    <phoneticPr fontId="2" type="noConversion"/>
  </si>
  <si>
    <t>L11</t>
    <phoneticPr fontId="2" type="noConversion"/>
  </si>
  <si>
    <t>L12</t>
    <phoneticPr fontId="2" type="noConversion"/>
  </si>
  <si>
    <t>L21</t>
    <phoneticPr fontId="2" type="noConversion"/>
  </si>
  <si>
    <t>L22</t>
    <phoneticPr fontId="2" type="noConversion"/>
  </si>
  <si>
    <t>L31</t>
    <phoneticPr fontId="2" type="noConversion"/>
  </si>
  <si>
    <t>L32</t>
    <phoneticPr fontId="2" type="noConversion"/>
  </si>
  <si>
    <t>L41</t>
    <phoneticPr fontId="2" type="noConversion"/>
  </si>
  <si>
    <t>L42</t>
    <phoneticPr fontId="2" type="noConversion"/>
  </si>
  <si>
    <t>Traits</t>
    <phoneticPr fontId="1" type="noConversion"/>
  </si>
  <si>
    <t># of 3 point</t>
    <phoneticPr fontId="1" type="noConversion"/>
  </si>
  <si>
    <t># of 2 point</t>
    <phoneticPr fontId="1" type="noConversion"/>
  </si>
  <si>
    <t># of 1 point</t>
    <phoneticPr fontId="1" type="noConversion"/>
  </si>
  <si>
    <t>Total Score</t>
    <phoneticPr fontId="1" type="noConversion"/>
  </si>
  <si>
    <t>Average</t>
    <phoneticPr fontId="1" type="noConversion"/>
  </si>
  <si>
    <t>Total Average</t>
    <phoneticPr fontId="1" type="noConversion"/>
  </si>
  <si>
    <t>Criteria: 1 (Fails to Meet Expectations), 2 (Meet Expectations), 3 (Exceeds Expectations)</t>
    <phoneticPr fontId="1" type="noConversion"/>
  </si>
  <si>
    <t>Average</t>
    <phoneticPr fontId="2" type="noConversion"/>
  </si>
  <si>
    <t>Total Average</t>
    <phoneticPr fontId="2" type="noConversion"/>
  </si>
  <si>
    <t>Learning Goal</t>
    <phoneticPr fontId="1" type="noConversion"/>
  </si>
  <si>
    <t>Students</t>
    <phoneticPr fontId="1" type="noConversion"/>
  </si>
  <si>
    <t>Ratio (# of 3 point)</t>
    <phoneticPr fontId="2" type="noConversion"/>
  </si>
  <si>
    <t>Total No. of Students</t>
    <phoneticPr fontId="2" type="noConversion"/>
  </si>
  <si>
    <t>Learning Goals</t>
    <phoneticPr fontId="1" type="noConversion"/>
  </si>
  <si>
    <t>Traits</t>
    <phoneticPr fontId="1" type="noConversion"/>
  </si>
  <si>
    <t>T1</t>
    <phoneticPr fontId="1" type="noConversion"/>
  </si>
  <si>
    <t>T2</t>
    <phoneticPr fontId="1" type="noConversion"/>
  </si>
  <si>
    <t>T3</t>
    <phoneticPr fontId="1" type="noConversion"/>
  </si>
  <si>
    <t>T4</t>
    <phoneticPr fontId="1" type="noConversion"/>
  </si>
  <si>
    <t>T1</t>
    <phoneticPr fontId="1" type="noConversion"/>
  </si>
  <si>
    <t>T2</t>
    <phoneticPr fontId="1" type="noConversion"/>
  </si>
  <si>
    <t>T3</t>
    <phoneticPr fontId="1" type="noConversion"/>
  </si>
  <si>
    <t>T4</t>
    <phoneticPr fontId="1" type="noConversion"/>
  </si>
  <si>
    <t>T5</t>
    <phoneticPr fontId="1" type="noConversion"/>
  </si>
  <si>
    <t>T6</t>
    <phoneticPr fontId="1" type="noConversion"/>
  </si>
  <si>
    <t>T7</t>
    <phoneticPr fontId="1" type="noConversion"/>
  </si>
  <si>
    <t>T8</t>
    <phoneticPr fontId="1" type="noConversion"/>
  </si>
  <si>
    <t>4. Stays on track</t>
    <phoneticPr fontId="1" type="noConversion"/>
  </si>
  <si>
    <t>3.Contributions</t>
    <phoneticPr fontId="1" type="noConversion"/>
  </si>
  <si>
    <t xml:space="preserve">2. Balance between task and interpersonal relations </t>
    <phoneticPr fontId="1" type="noConversion"/>
  </si>
  <si>
    <t>1.Commitment</t>
    <phoneticPr fontId="1" type="noConversion"/>
  </si>
  <si>
    <t>6.Use of media/rapport with audience</t>
    <phoneticPr fontId="1" type="noConversion"/>
  </si>
  <si>
    <t>5. Professionalism</t>
    <phoneticPr fontId="1" type="noConversion"/>
  </si>
  <si>
    <t>4. Mannerisms</t>
    <phoneticPr fontId="1" type="noConversion"/>
  </si>
  <si>
    <t>3. Voice quality and pace</t>
    <phoneticPr fontId="1" type="noConversion"/>
  </si>
  <si>
    <t>2.Quality of slides</t>
    <phoneticPr fontId="1" type="noConversion"/>
  </si>
  <si>
    <t>1.Organization</t>
    <phoneticPr fontId="1" type="noConversion"/>
  </si>
  <si>
    <t>8. Documents sources</t>
    <phoneticPr fontId="1" type="noConversion"/>
  </si>
  <si>
    <t>7. Effective literature search skills</t>
    <phoneticPr fontId="1" type="noConversion"/>
  </si>
  <si>
    <t>6. Style and grammar</t>
    <phoneticPr fontId="1" type="noConversion"/>
  </si>
  <si>
    <t>4. Logic and organization</t>
    <phoneticPr fontId="1" type="noConversion"/>
  </si>
  <si>
    <t>3. Internally consistent arguments</t>
    <phoneticPr fontId="1" type="noConversion"/>
  </si>
  <si>
    <t>2. Discipline-related concepts and issues</t>
    <phoneticPr fontId="1" type="noConversion"/>
  </si>
  <si>
    <t>1. Clear introduction and background</t>
    <phoneticPr fontId="1" type="noConversion"/>
  </si>
  <si>
    <r>
      <t>L12:</t>
    </r>
    <r>
      <rPr>
        <b/>
        <sz val="11"/>
        <color rgb="FF0070C0"/>
        <rFont val="Times New Roman"/>
        <family val="1"/>
      </rPr>
      <t xml:space="preserve"> Our students will deliver effective presentation accompanied with proper media technology.</t>
    </r>
    <phoneticPr fontId="1" type="noConversion"/>
  </si>
  <si>
    <r>
      <t>L11:</t>
    </r>
    <r>
      <rPr>
        <b/>
        <sz val="11"/>
        <color rgb="FF0070C0"/>
        <rFont val="Times New Roman"/>
        <family val="1"/>
      </rPr>
      <t xml:space="preserve">  Our student will produce professional business documents.</t>
    </r>
    <phoneticPr fontId="1" type="noConversion"/>
  </si>
  <si>
    <t>L2. Analytical Thinking : Our graduates will command analytical thinking in solving complex financial decision problems.</t>
    <phoneticPr fontId="1" type="noConversion"/>
  </si>
  <si>
    <t>L21. Our students will have basic quantitative skills for research</t>
    <phoneticPr fontId="1" type="noConversion"/>
  </si>
  <si>
    <t>L22. Our students will use appropriate quantitative analytical techniques to identify problems in finance and develop a solution.</t>
    <phoneticPr fontId="1" type="noConversion"/>
  </si>
  <si>
    <t>T2</t>
  </si>
  <si>
    <t>T3</t>
  </si>
  <si>
    <t>T4</t>
  </si>
  <si>
    <t>T5</t>
  </si>
  <si>
    <t>T6</t>
  </si>
  <si>
    <t>T7</t>
  </si>
  <si>
    <t>L3. Global Perspective: Our graduates will have a global perspective</t>
    <phoneticPr fontId="1" type="noConversion"/>
  </si>
  <si>
    <t>L31. Our student will understand global business issues and relate current issues to emerging business opportunities</t>
    <phoneticPr fontId="1" type="noConversion"/>
  </si>
  <si>
    <t>L32. Our students will have command of business English or other language of global financial markets.</t>
    <phoneticPr fontId="1" type="noConversion"/>
  </si>
  <si>
    <t>L33. Our students will be able to network and collaborate with global business leaders</t>
    <phoneticPr fontId="1" type="noConversion"/>
  </si>
  <si>
    <t>Assessment Learning Goal 4 (L4): FMB696_Investment Banking</t>
    <phoneticPr fontId="1" type="noConversion"/>
  </si>
  <si>
    <t>L4. Ethically Conscious Reasoning: Our graduates will understand the gravity of ethical behavior and corporate social responsibility.</t>
    <phoneticPr fontId="1" type="noConversion"/>
  </si>
  <si>
    <t xml:space="preserve">L41. Our student will identify ethical issues in financial services industry and be able to recognize 
and evaluate alternative courses of action. </t>
    <phoneticPr fontId="1" type="noConversion"/>
  </si>
  <si>
    <t xml:space="preserve">L42. Our students will know the professional code of conduct within their discipline. </t>
    <phoneticPr fontId="1" type="noConversion"/>
  </si>
  <si>
    <t>L13</t>
    <phoneticPr fontId="2" type="noConversion"/>
  </si>
  <si>
    <t>L33</t>
    <phoneticPr fontId="2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</si>
  <si>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</si>
  <si>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</si>
  <si>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</si>
  <si>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</si>
  <si>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</si>
  <si>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</si>
  <si>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</si>
  <si>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</si>
  <si>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</si>
  <si>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</si>
  <si>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</si>
  <si>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</si>
  <si>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</si>
  <si>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</si>
  <si>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</si>
  <si>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</si>
  <si>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</si>
  <si>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</si>
  <si>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</si>
  <si>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</si>
  <si>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</si>
  <si>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</si>
  <si>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</si>
  <si>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</si>
  <si>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</si>
  <si>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</si>
  <si>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</si>
  <si>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</si>
  <si>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</si>
  <si>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</si>
  <si>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</si>
  <si>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</si>
  <si>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</si>
  <si>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</si>
  <si>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</si>
  <si>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</si>
  <si>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</si>
  <si>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</si>
  <si>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</si>
  <si>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</si>
  <si>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</si>
  <si>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</si>
  <si>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</si>
  <si>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</si>
  <si>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</si>
  <si>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</si>
  <si>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</si>
  <si>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L1. Communications : Our graduates will be effective communicators.</t>
    <phoneticPr fontId="1" type="noConversion"/>
  </si>
  <si>
    <r>
      <rPr>
        <b/>
        <sz val="11"/>
        <rFont val="Time"/>
        <family val="1"/>
      </rPr>
      <t>L13 :</t>
    </r>
    <r>
      <rPr>
        <b/>
        <sz val="11"/>
        <color rgb="FF0070C0"/>
        <rFont val="Time"/>
        <family val="1"/>
        <charset val="129"/>
      </rPr>
      <t xml:space="preserve"> Our students will demonstrate effective interpersonal communication in a team setting</t>
    </r>
    <r>
      <rPr>
        <b/>
        <sz val="11"/>
        <color rgb="FF0070C0"/>
        <rFont val="맑은 고딕"/>
        <family val="3"/>
        <charset val="129"/>
      </rPr>
      <t>　</t>
    </r>
    <phoneticPr fontId="1" type="noConversion"/>
  </si>
  <si>
    <r>
      <t xml:space="preserve">Assessment Learning Goal 1 (L1): </t>
    </r>
    <r>
      <rPr>
        <b/>
        <sz val="14"/>
        <color rgb="FF0070C0"/>
        <rFont val="Times New Roman"/>
        <family val="1"/>
      </rPr>
      <t xml:space="preserve">FMB501_Corporate Financial Policy </t>
    </r>
    <phoneticPr fontId="1" type="noConversion"/>
  </si>
  <si>
    <t>5. Consistent conclusions</t>
    <phoneticPr fontId="1" type="noConversion"/>
  </si>
  <si>
    <t>Assessment Learning Goal 2 (L2): FMB512E_Investment and Portfolio Analysis</t>
    <phoneticPr fontId="1" type="noConversion"/>
  </si>
  <si>
    <t>Assessment Learning Goal 3 (L3): FMB612E_Mergers and Acquisitions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</si>
</sst>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00"/>
    <numFmt numFmtId="178" formatCode="0.000_ "/>
  </numFmts>
  <fonts count="2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2"/>
      <name val="Times New Roman"/>
      <family val="1"/>
    </font>
    <font>
      <b/>
      <sz val="14"/>
      <color theme="8"/>
      <name val="Times New Roman"/>
      <family val="1"/>
    </font>
    <font>
      <b/>
      <sz val="12"/>
      <color theme="8"/>
      <name val="Times New Roman"/>
      <family val="1"/>
    </font>
    <font>
      <b/>
      <sz val="11"/>
      <color theme="8"/>
      <name val="Times New Roman"/>
      <family val="1"/>
    </font>
    <font>
      <sz val="11"/>
      <color theme="1"/>
      <name val="Arial Unicode MS"/>
      <family val="3"/>
      <charset val="129"/>
    </font>
    <font>
      <b/>
      <sz val="11"/>
      <color rgb="FF000000"/>
      <name val="Times "/>
      <family val="1"/>
      <charset val="129"/>
    </font>
    <font>
      <b/>
      <sz val="12"/>
      <color theme="4" tint="-0.249977111117893"/>
      <name val="Times New Roman"/>
      <family val="1"/>
    </font>
    <font>
      <b/>
      <sz val="11"/>
      <color theme="1"/>
      <name val="Arial Unicode MS"/>
      <family val="3"/>
      <charset val="129"/>
    </font>
    <font>
      <b/>
      <sz val="11"/>
      <color rgb="FF0070C0"/>
      <name val="Time"/>
      <family val="1"/>
      <charset val="129"/>
    </font>
    <font>
      <b/>
      <sz val="11"/>
      <color rgb="FF0070C0"/>
      <name val="맑은 고딕"/>
      <family val="3"/>
      <charset val="129"/>
    </font>
    <font>
      <b/>
      <sz val="11"/>
      <color rgb="FF0070C0"/>
      <name val="Time"/>
      <family val="1"/>
    </font>
    <font>
      <b/>
      <sz val="11"/>
      <name val="Time"/>
      <family val="1"/>
    </font>
    <font>
      <b/>
      <sz val="14"/>
      <color rgb="FF0070C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78">
    <xf numFmtId="0" fontId="0" fillId="0" borderId="0" xfId="0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77" fontId="6" fillId="4" borderId="3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8" fillId="2" borderId="23" xfId="0" applyNumberFormat="1" applyFont="1" applyFill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 wrapText="1"/>
    </xf>
    <xf numFmtId="178" fontId="11" fillId="2" borderId="18" xfId="0" applyNumberFormat="1" applyFont="1" applyFill="1" applyBorder="1" applyAlignment="1">
      <alignment horizontal="center" vertical="center"/>
    </xf>
    <xf numFmtId="178" fontId="11" fillId="2" borderId="2" xfId="0" applyNumberFormat="1" applyFont="1" applyFill="1" applyBorder="1" applyAlignment="1">
      <alignment horizontal="center" vertical="center"/>
    </xf>
    <xf numFmtId="178" fontId="11" fillId="2" borderId="3" xfId="0" applyNumberFormat="1" applyFont="1" applyFill="1" applyBorder="1" applyAlignment="1">
      <alignment horizontal="center" vertical="center"/>
    </xf>
    <xf numFmtId="178" fontId="11" fillId="2" borderId="4" xfId="0" applyNumberFormat="1" applyFont="1" applyFill="1" applyBorder="1" applyAlignment="1">
      <alignment horizontal="center" vertical="center"/>
    </xf>
    <xf numFmtId="178" fontId="11" fillId="2" borderId="5" xfId="0" applyNumberFormat="1" applyFont="1" applyFill="1" applyBorder="1" applyAlignment="1">
      <alignment horizontal="center" vertical="center"/>
    </xf>
    <xf numFmtId="178" fontId="11" fillId="2" borderId="20" xfId="0" applyNumberFormat="1" applyFont="1" applyFill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178" fontId="8" fillId="0" borderId="13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78" fontId="8" fillId="0" borderId="22" xfId="0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>
      <alignment horizontal="center" vertical="center"/>
    </xf>
    <xf numFmtId="178" fontId="8" fillId="2" borderId="3" xfId="0" applyNumberFormat="1" applyFont="1" applyFill="1" applyBorder="1" applyAlignment="1">
      <alignment horizontal="center" vertical="center"/>
    </xf>
    <xf numFmtId="178" fontId="8" fillId="2" borderId="23" xfId="0" applyNumberFormat="1" applyFont="1" applyFill="1" applyBorder="1" applyAlignment="1">
      <alignment horizontal="center" vertical="center"/>
    </xf>
    <xf numFmtId="178" fontId="6" fillId="4" borderId="2" xfId="0" applyNumberFormat="1" applyFont="1" applyFill="1" applyBorder="1" applyAlignment="1">
      <alignment horizontal="center" vertical="center"/>
    </xf>
    <xf numFmtId="178" fontId="8" fillId="4" borderId="3" xfId="0" applyNumberFormat="1" applyFont="1" applyFill="1" applyBorder="1" applyAlignment="1">
      <alignment horizontal="center" vertical="center"/>
    </xf>
    <xf numFmtId="178" fontId="8" fillId="4" borderId="23" xfId="0" applyNumberFormat="1" applyFont="1" applyFill="1" applyBorder="1" applyAlignment="1">
      <alignment horizontal="center" vertical="center"/>
    </xf>
    <xf numFmtId="178" fontId="6" fillId="4" borderId="15" xfId="0" applyNumberFormat="1" applyFont="1" applyFill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78" fontId="8" fillId="4" borderId="16" xfId="0" applyNumberFormat="1" applyFont="1" applyFill="1" applyBorder="1" applyAlignment="1">
      <alignment horizontal="center" vertical="center"/>
    </xf>
    <xf numFmtId="178" fontId="8" fillId="4" borderId="24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center" vertical="center"/>
    </xf>
    <xf numFmtId="178" fontId="11" fillId="2" borderId="19" xfId="0" applyNumberFormat="1" applyFont="1" applyFill="1" applyBorder="1" applyAlignment="1">
      <alignment horizontal="center" vertical="center"/>
    </xf>
    <xf numFmtId="177" fontId="6" fillId="4" borderId="5" xfId="0" applyNumberFormat="1" applyFont="1" applyFill="1" applyBorder="1" applyAlignment="1">
      <alignment horizontal="center" vertical="center"/>
    </xf>
    <xf numFmtId="177" fontId="6" fillId="4" borderId="6" xfId="0" applyNumberFormat="1" applyFont="1" applyFill="1" applyBorder="1" applyAlignment="1">
      <alignment horizontal="center" vertical="center"/>
    </xf>
    <xf numFmtId="177" fontId="6" fillId="4" borderId="4" xfId="0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77" fontId="6" fillId="4" borderId="5" xfId="0" applyNumberFormat="1" applyFont="1" applyFill="1" applyBorder="1" applyAlignment="1">
      <alignment horizontal="center" vertical="center" wrapText="1"/>
    </xf>
    <xf numFmtId="177" fontId="6" fillId="4" borderId="6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177" fontId="6" fillId="4" borderId="4" xfId="0" applyNumberFormat="1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L15" sqref="L15"/>
    </sheetView>
  </sheetViews>
  <sheetFormatPr defaultColWidth="9" defaultRowHeight="13.9"/>
  <cols>
    <col min="1" max="1" width="19.6875" style="10" bestFit="1" customWidth="1"/>
    <col min="2" max="2" width="11" style="10" customWidth="1"/>
    <col min="3" max="11" width="7.5" style="10" customWidth="1"/>
    <col min="12" max="16384" width="9" style="10"/>
  </cols>
  <sheetData>
    <row r="1" spans="1:11" ht="15">
      <c r="A1" s="14" t="s">
        <v>26</v>
      </c>
      <c r="B1" s="41" t="s">
        <v>0</v>
      </c>
      <c r="C1" s="41"/>
      <c r="D1" s="41"/>
      <c r="E1" s="41" t="s">
        <v>1</v>
      </c>
      <c r="F1" s="41"/>
      <c r="G1" s="41" t="s">
        <v>2</v>
      </c>
      <c r="H1" s="41"/>
      <c r="I1" s="41"/>
      <c r="J1" s="41" t="s">
        <v>3</v>
      </c>
      <c r="K1" s="42"/>
    </row>
    <row r="2" spans="1:11" ht="15">
      <c r="A2" s="15" t="s">
        <v>27</v>
      </c>
      <c r="B2" s="16" t="s">
        <v>4</v>
      </c>
      <c r="C2" s="17" t="s">
        <v>5</v>
      </c>
      <c r="D2" s="17" t="s">
        <v>76</v>
      </c>
      <c r="E2" s="16" t="s">
        <v>6</v>
      </c>
      <c r="F2" s="17" t="s">
        <v>7</v>
      </c>
      <c r="G2" s="18" t="s">
        <v>8</v>
      </c>
      <c r="H2" s="16" t="s">
        <v>9</v>
      </c>
      <c r="I2" s="16" t="s">
        <v>77</v>
      </c>
      <c r="J2" s="16" t="s">
        <v>10</v>
      </c>
      <c r="K2" s="19" t="s">
        <v>11</v>
      </c>
    </row>
    <row r="3" spans="1:11" ht="15">
      <c r="A3" s="20" t="s">
        <v>32</v>
      </c>
      <c r="B3" s="21">
        <v>2.5379999999999998</v>
      </c>
      <c r="C3" s="22">
        <v>2.718</v>
      </c>
      <c r="D3" s="22">
        <v>2.6669999999999998</v>
      </c>
      <c r="E3" s="21">
        <v>2.9060000000000001</v>
      </c>
      <c r="F3" s="22">
        <v>2.6880000000000002</v>
      </c>
      <c r="G3" s="23">
        <v>3</v>
      </c>
      <c r="H3" s="23">
        <v>3</v>
      </c>
      <c r="I3" s="21">
        <v>2.9359999999999999</v>
      </c>
      <c r="J3" s="21">
        <v>2.931</v>
      </c>
      <c r="K3" s="24">
        <v>2.931</v>
      </c>
    </row>
    <row r="4" spans="1:11" ht="15">
      <c r="A4" s="20" t="s">
        <v>33</v>
      </c>
      <c r="B4" s="21">
        <v>2.718</v>
      </c>
      <c r="C4" s="22">
        <v>2.3330000000000002</v>
      </c>
      <c r="D4" s="22">
        <v>2.59</v>
      </c>
      <c r="E4" s="21">
        <v>2.6880000000000002</v>
      </c>
      <c r="F4" s="22">
        <v>2.6880000000000002</v>
      </c>
      <c r="G4" s="23">
        <v>3</v>
      </c>
      <c r="H4" s="23">
        <v>2.8090000000000002</v>
      </c>
      <c r="I4" s="21">
        <v>3</v>
      </c>
      <c r="J4" s="21">
        <v>2.931</v>
      </c>
      <c r="K4" s="24">
        <v>2.0339999999999998</v>
      </c>
    </row>
    <row r="5" spans="1:11" ht="15">
      <c r="A5" s="20" t="s">
        <v>34</v>
      </c>
      <c r="B5" s="21">
        <v>2.59</v>
      </c>
      <c r="C5" s="22">
        <v>2.2309999999999999</v>
      </c>
      <c r="D5" s="22">
        <v>2.718</v>
      </c>
      <c r="E5" s="21">
        <v>2.6880000000000002</v>
      </c>
      <c r="F5" s="22">
        <v>2.8130000000000002</v>
      </c>
      <c r="G5" s="23">
        <v>2.8090000000000002</v>
      </c>
      <c r="H5" s="23">
        <v>3</v>
      </c>
      <c r="I5" s="21"/>
      <c r="J5" s="21">
        <v>2.0339999999999998</v>
      </c>
      <c r="K5" s="24"/>
    </row>
    <row r="6" spans="1:11" ht="15">
      <c r="A6" s="20" t="s">
        <v>35</v>
      </c>
      <c r="B6" s="21">
        <v>2.7440000000000002</v>
      </c>
      <c r="C6" s="22">
        <v>2.59</v>
      </c>
      <c r="D6" s="22">
        <v>2.6669999999999998</v>
      </c>
      <c r="E6" s="21">
        <v>2.9060000000000001</v>
      </c>
      <c r="F6" s="22">
        <v>2.75</v>
      </c>
      <c r="G6" s="23">
        <v>3</v>
      </c>
      <c r="H6" s="23"/>
      <c r="I6" s="21"/>
      <c r="J6" s="21">
        <v>2.069</v>
      </c>
      <c r="K6" s="24"/>
    </row>
    <row r="7" spans="1:11" ht="15">
      <c r="A7" s="20" t="s">
        <v>36</v>
      </c>
      <c r="B7" s="21">
        <v>2.5129999999999999</v>
      </c>
      <c r="C7" s="22">
        <v>2.7440000000000002</v>
      </c>
      <c r="D7" s="22"/>
      <c r="E7" s="21"/>
      <c r="F7" s="22">
        <v>2.75</v>
      </c>
      <c r="G7" s="23"/>
      <c r="H7" s="23"/>
      <c r="I7" s="21"/>
      <c r="J7" s="21">
        <v>2.379</v>
      </c>
      <c r="K7" s="24"/>
    </row>
    <row r="8" spans="1:11" ht="15">
      <c r="A8" s="20" t="s">
        <v>37</v>
      </c>
      <c r="B8" s="21">
        <v>2.41</v>
      </c>
      <c r="C8" s="22">
        <v>2.41</v>
      </c>
      <c r="D8" s="22"/>
      <c r="E8" s="21"/>
      <c r="F8" s="22">
        <v>2.75</v>
      </c>
      <c r="G8" s="23"/>
      <c r="H8" s="23"/>
      <c r="I8" s="21"/>
      <c r="J8" s="21"/>
      <c r="K8" s="24"/>
    </row>
    <row r="9" spans="1:11" ht="15">
      <c r="A9" s="20" t="s">
        <v>38</v>
      </c>
      <c r="B9" s="21">
        <v>2.41</v>
      </c>
      <c r="C9" s="22"/>
      <c r="D9" s="22"/>
      <c r="E9" s="21"/>
      <c r="F9" s="22">
        <v>2.8130000000000002</v>
      </c>
      <c r="G9" s="23"/>
      <c r="H9" s="23"/>
      <c r="I9" s="21"/>
      <c r="J9" s="21"/>
      <c r="K9" s="24"/>
    </row>
    <row r="10" spans="1:11" ht="15">
      <c r="A10" s="25" t="s">
        <v>39</v>
      </c>
      <c r="B10" s="26">
        <v>2.5640000000000001</v>
      </c>
      <c r="C10" s="27"/>
      <c r="D10" s="27"/>
      <c r="E10" s="26"/>
      <c r="F10" s="27"/>
      <c r="G10" s="28"/>
      <c r="H10" s="28"/>
      <c r="I10" s="26"/>
      <c r="J10" s="26"/>
      <c r="K10" s="29"/>
    </row>
    <row r="11" spans="1:11">
      <c r="A11" s="30" t="s">
        <v>25</v>
      </c>
      <c r="B11" s="11">
        <v>39</v>
      </c>
      <c r="C11" s="11">
        <v>39</v>
      </c>
      <c r="D11" s="11">
        <v>39</v>
      </c>
      <c r="E11" s="11">
        <v>32</v>
      </c>
      <c r="F11" s="11">
        <v>32</v>
      </c>
      <c r="G11" s="11">
        <v>47</v>
      </c>
      <c r="H11" s="11">
        <v>47</v>
      </c>
      <c r="I11" s="11">
        <v>47</v>
      </c>
      <c r="J11" s="11">
        <v>29</v>
      </c>
      <c r="K11" s="12">
        <v>29</v>
      </c>
    </row>
    <row r="12" spans="1:11">
      <c r="A12" s="30" t="s">
        <v>24</v>
      </c>
      <c r="B12" s="31">
        <f>AVERAGE('L1'!B45:I45)/39</f>
        <v>0.58974358974358976</v>
      </c>
      <c r="C12" s="31">
        <f>AVERAGE('L1'!J45:O45)/39</f>
        <v>0.53846153846153844</v>
      </c>
      <c r="D12" s="31">
        <f>AVERAGE('L1'!P45:S45)/39</f>
        <v>0.6858974358974359</v>
      </c>
      <c r="E12" s="31">
        <f>AVERAGE('L2'!B38:E38)/32</f>
        <v>0.796875</v>
      </c>
      <c r="F12" s="31">
        <f>AVERAGE('L2'!F38:L38)/32</f>
        <v>0.75</v>
      </c>
      <c r="G12" s="31">
        <f>AVERAGE('L3'!B53:E53)/47</f>
        <v>0.9521276595744681</v>
      </c>
      <c r="H12" s="31">
        <f>AVERAGE('L3'!F53:H53)/47</f>
        <v>0.93617021276595747</v>
      </c>
      <c r="I12" s="31">
        <f>AVERAGE('L3'!I53:J53)/47</f>
        <v>0.96808510638297873</v>
      </c>
      <c r="J12" s="31">
        <f>AVERAGE('L4'!B35:F35)/29</f>
        <v>0.51034482758620692</v>
      </c>
      <c r="K12" s="32">
        <f>AVERAGE('L4'!G35:H35)/29</f>
        <v>0.5</v>
      </c>
    </row>
    <row r="13" spans="1:11">
      <c r="A13" s="33" t="s">
        <v>20</v>
      </c>
      <c r="B13" s="34">
        <v>2.5609999999999999</v>
      </c>
      <c r="C13" s="34">
        <v>2.504</v>
      </c>
      <c r="D13" s="34">
        <v>2.66</v>
      </c>
      <c r="E13" s="34">
        <v>2.7970000000000002</v>
      </c>
      <c r="F13" s="34">
        <v>2.75</v>
      </c>
      <c r="G13" s="34">
        <v>2.952</v>
      </c>
      <c r="H13" s="34">
        <v>2.9359999999999999</v>
      </c>
      <c r="I13" s="34">
        <v>2.968</v>
      </c>
      <c r="J13" s="34">
        <v>2.4689999999999999</v>
      </c>
      <c r="K13" s="35">
        <v>2.4830000000000001</v>
      </c>
    </row>
    <row r="14" spans="1:11" ht="14.25" thickBot="1">
      <c r="A14" s="36" t="s">
        <v>21</v>
      </c>
      <c r="B14" s="39">
        <f>AVERAGE('L1'!B49:S49)</f>
        <v>2.5641025641025639</v>
      </c>
      <c r="C14" s="39"/>
      <c r="D14" s="39"/>
      <c r="E14" s="39">
        <f>AVERAGE('L2'!B42:L42)</f>
        <v>2.7670454545454546</v>
      </c>
      <c r="F14" s="39"/>
      <c r="G14" s="39">
        <f>AVERAGE('L3'!B57:J57)</f>
        <v>2.9503546099290778</v>
      </c>
      <c r="H14" s="39"/>
      <c r="I14" s="39"/>
      <c r="J14" s="39">
        <f>AVERAGE('L4'!B39:H39)</f>
        <v>2.4729064039408866</v>
      </c>
      <c r="K14" s="40"/>
    </row>
  </sheetData>
  <mergeCells count="8">
    <mergeCell ref="B14:D14"/>
    <mergeCell ref="E14:F14"/>
    <mergeCell ref="G14:I14"/>
    <mergeCell ref="J14:K14"/>
    <mergeCell ref="B1:D1"/>
    <mergeCell ref="E1:F1"/>
    <mergeCell ref="G1:I1"/>
    <mergeCell ref="J1:K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opLeftCell="K32" zoomScale="80" zoomScaleNormal="80" workbookViewId="0">
      <selection activeCell="O52" sqref="O52"/>
    </sheetView>
  </sheetViews>
  <sheetFormatPr defaultColWidth="9" defaultRowHeight="14.25"/>
  <cols>
    <col min="1" max="1" width="14.6875" style="2" customWidth="1"/>
    <col min="2" max="7" width="21.625" style="1" customWidth="1"/>
    <col min="8" max="8" width="18.4375" style="1" customWidth="1"/>
    <col min="9" max="9" width="16.125" style="1" bestFit="1" customWidth="1"/>
    <col min="10" max="12" width="17.875" style="1" customWidth="1"/>
    <col min="13" max="13" width="19.125" style="1" customWidth="1"/>
    <col min="14" max="14" width="16.625" style="1" customWidth="1"/>
    <col min="15" max="15" width="33.375" style="1" customWidth="1"/>
    <col min="16" max="16" width="13.3125" style="1" customWidth="1"/>
    <col min="17" max="17" width="25.875" style="1" customWidth="1"/>
    <col min="18" max="18" width="13" style="1" customWidth="1"/>
    <col min="19" max="19" width="16.125" style="1" customWidth="1"/>
    <col min="20" max="16384" width="9" style="1"/>
  </cols>
  <sheetData>
    <row r="1" spans="1:19" ht="17.25">
      <c r="A1" s="56" t="s">
        <v>127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5.75" customHeight="1">
      <c r="A2" s="64" t="s">
        <v>22</v>
      </c>
      <c r="B2" s="58" t="s">
        <v>125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</row>
    <row r="3" spans="1:19" ht="55.5" customHeight="1">
      <c r="A3" s="64"/>
      <c r="B3" s="52" t="s">
        <v>58</v>
      </c>
      <c r="C3" s="53"/>
      <c r="D3" s="53"/>
      <c r="E3" s="53"/>
      <c r="F3" s="53"/>
      <c r="G3" s="53"/>
      <c r="H3" s="53"/>
      <c r="I3" s="54"/>
      <c r="J3" s="52" t="s">
        <v>57</v>
      </c>
      <c r="K3" s="53"/>
      <c r="L3" s="53"/>
      <c r="M3" s="53"/>
      <c r="N3" s="53"/>
      <c r="O3" s="54"/>
      <c r="P3" s="62" t="s">
        <v>126</v>
      </c>
      <c r="Q3" s="63"/>
      <c r="R3" s="63"/>
      <c r="S3" s="63"/>
    </row>
    <row r="4" spans="1:19">
      <c r="A4" s="3" t="s">
        <v>12</v>
      </c>
      <c r="B4" s="46" t="s">
        <v>56</v>
      </c>
      <c r="C4" s="46" t="s">
        <v>55</v>
      </c>
      <c r="D4" s="46" t="s">
        <v>54</v>
      </c>
      <c r="E4" s="46" t="s">
        <v>53</v>
      </c>
      <c r="F4" s="46" t="s">
        <v>128</v>
      </c>
      <c r="G4" s="46" t="s">
        <v>52</v>
      </c>
      <c r="H4" s="46" t="s">
        <v>51</v>
      </c>
      <c r="I4" s="46" t="s">
        <v>50</v>
      </c>
      <c r="J4" s="46" t="s">
        <v>49</v>
      </c>
      <c r="K4" s="46" t="s">
        <v>48</v>
      </c>
      <c r="L4" s="46" t="s">
        <v>47</v>
      </c>
      <c r="M4" s="46" t="s">
        <v>46</v>
      </c>
      <c r="N4" s="46" t="s">
        <v>45</v>
      </c>
      <c r="O4" s="48" t="s">
        <v>44</v>
      </c>
      <c r="P4" s="61" t="s">
        <v>43</v>
      </c>
      <c r="Q4" s="61" t="s">
        <v>42</v>
      </c>
      <c r="R4" s="61" t="s">
        <v>41</v>
      </c>
      <c r="S4" s="61" t="s">
        <v>40</v>
      </c>
    </row>
    <row r="5" spans="1:19">
      <c r="A5" s="3" t="s">
        <v>23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9"/>
      <c r="P5" s="61"/>
      <c r="Q5" s="61"/>
      <c r="R5" s="61"/>
      <c r="S5" s="61"/>
    </row>
    <row r="6" spans="1:19">
      <c r="A6" s="4">
        <v>1</v>
      </c>
      <c r="B6" s="5">
        <v>3</v>
      </c>
      <c r="C6" s="5">
        <v>3</v>
      </c>
      <c r="D6" s="5">
        <v>2</v>
      </c>
      <c r="E6" s="5">
        <v>3</v>
      </c>
      <c r="F6" s="5">
        <v>3</v>
      </c>
      <c r="G6" s="5">
        <v>2</v>
      </c>
      <c r="H6" s="5">
        <v>2</v>
      </c>
      <c r="I6" s="5">
        <v>3</v>
      </c>
      <c r="J6" s="5">
        <v>3</v>
      </c>
      <c r="K6" s="5">
        <v>2</v>
      </c>
      <c r="L6" s="5">
        <v>2</v>
      </c>
      <c r="M6" s="5">
        <v>3</v>
      </c>
      <c r="N6" s="5">
        <v>3</v>
      </c>
      <c r="O6" s="5">
        <v>3</v>
      </c>
      <c r="P6" s="5">
        <v>3</v>
      </c>
      <c r="Q6" s="5">
        <v>3</v>
      </c>
      <c r="R6" s="5">
        <v>3</v>
      </c>
      <c r="S6" s="5">
        <v>3</v>
      </c>
    </row>
    <row r="7" spans="1:19">
      <c r="A7" s="4">
        <v>2</v>
      </c>
      <c r="B7" s="5">
        <v>2</v>
      </c>
      <c r="C7" s="5">
        <v>3</v>
      </c>
      <c r="D7" s="5">
        <v>3</v>
      </c>
      <c r="E7" s="5">
        <v>3</v>
      </c>
      <c r="F7" s="5">
        <v>2</v>
      </c>
      <c r="G7" s="5">
        <v>3</v>
      </c>
      <c r="H7" s="5">
        <v>3</v>
      </c>
      <c r="I7" s="5">
        <v>3</v>
      </c>
      <c r="J7" s="5">
        <v>2</v>
      </c>
      <c r="K7" s="5">
        <v>3</v>
      </c>
      <c r="L7" s="5">
        <v>3</v>
      </c>
      <c r="M7" s="5">
        <v>2</v>
      </c>
      <c r="N7" s="5">
        <v>3</v>
      </c>
      <c r="O7" s="5">
        <v>2</v>
      </c>
      <c r="P7" s="5">
        <v>3</v>
      </c>
      <c r="Q7" s="5">
        <v>2</v>
      </c>
      <c r="R7" s="5">
        <v>3</v>
      </c>
      <c r="S7" s="5">
        <v>3</v>
      </c>
    </row>
    <row r="8" spans="1:19">
      <c r="A8" s="4">
        <v>3</v>
      </c>
      <c r="B8" s="5">
        <v>3</v>
      </c>
      <c r="C8" s="5">
        <v>3</v>
      </c>
      <c r="D8" s="5">
        <v>3</v>
      </c>
      <c r="E8" s="5">
        <v>3</v>
      </c>
      <c r="F8" s="5">
        <v>3</v>
      </c>
      <c r="G8" s="5">
        <v>2</v>
      </c>
      <c r="H8" s="5">
        <v>2</v>
      </c>
      <c r="I8" s="5">
        <v>2</v>
      </c>
      <c r="J8" s="5">
        <v>3</v>
      </c>
      <c r="K8" s="5">
        <v>3</v>
      </c>
      <c r="L8" s="5">
        <v>2</v>
      </c>
      <c r="M8" s="5">
        <v>3</v>
      </c>
      <c r="N8" s="5">
        <v>2</v>
      </c>
      <c r="O8" s="5">
        <v>2</v>
      </c>
      <c r="P8" s="5">
        <v>2</v>
      </c>
      <c r="Q8" s="5">
        <v>3</v>
      </c>
      <c r="R8" s="5">
        <v>3</v>
      </c>
      <c r="S8" s="5">
        <v>2</v>
      </c>
    </row>
    <row r="9" spans="1:19">
      <c r="A9" s="4">
        <v>4</v>
      </c>
      <c r="B9" s="5">
        <v>3</v>
      </c>
      <c r="C9" s="5">
        <v>2</v>
      </c>
      <c r="D9" s="5">
        <v>2</v>
      </c>
      <c r="E9" s="5">
        <v>2</v>
      </c>
      <c r="F9" s="5">
        <v>2</v>
      </c>
      <c r="G9" s="5">
        <v>3</v>
      </c>
      <c r="H9" s="5">
        <v>3</v>
      </c>
      <c r="I9" s="5">
        <v>3</v>
      </c>
      <c r="J9" s="5">
        <v>3</v>
      </c>
      <c r="K9" s="5">
        <v>2</v>
      </c>
      <c r="L9" s="5">
        <v>3</v>
      </c>
      <c r="M9" s="5">
        <v>3</v>
      </c>
      <c r="N9" s="5">
        <v>3</v>
      </c>
      <c r="O9" s="5">
        <v>3</v>
      </c>
      <c r="P9" s="5">
        <v>3</v>
      </c>
      <c r="Q9" s="5">
        <v>3</v>
      </c>
      <c r="R9" s="5">
        <v>3</v>
      </c>
      <c r="S9" s="5">
        <v>3</v>
      </c>
    </row>
    <row r="10" spans="1:19">
      <c r="A10" s="4">
        <v>5</v>
      </c>
      <c r="B10" s="5">
        <v>2</v>
      </c>
      <c r="C10" s="5">
        <v>3</v>
      </c>
      <c r="D10" s="5">
        <v>3</v>
      </c>
      <c r="E10" s="5">
        <v>3</v>
      </c>
      <c r="F10" s="5">
        <v>2</v>
      </c>
      <c r="G10" s="5">
        <v>2</v>
      </c>
      <c r="H10" s="5">
        <v>2</v>
      </c>
      <c r="I10" s="5">
        <v>2</v>
      </c>
      <c r="J10" s="5">
        <v>3</v>
      </c>
      <c r="K10" s="5">
        <v>3</v>
      </c>
      <c r="L10" s="5">
        <v>2</v>
      </c>
      <c r="M10" s="5">
        <v>2</v>
      </c>
      <c r="N10" s="5">
        <v>3</v>
      </c>
      <c r="O10" s="5">
        <v>2</v>
      </c>
      <c r="P10" s="5">
        <v>2</v>
      </c>
      <c r="Q10" s="5">
        <v>2</v>
      </c>
      <c r="R10" s="5">
        <v>3</v>
      </c>
      <c r="S10" s="5">
        <v>2</v>
      </c>
    </row>
    <row r="11" spans="1:19">
      <c r="A11" s="4">
        <v>6</v>
      </c>
      <c r="B11" s="5">
        <v>2</v>
      </c>
      <c r="C11" s="5">
        <v>2</v>
      </c>
      <c r="D11" s="5">
        <v>2</v>
      </c>
      <c r="E11" s="5">
        <v>2</v>
      </c>
      <c r="F11" s="5">
        <v>3</v>
      </c>
      <c r="G11" s="5">
        <v>2</v>
      </c>
      <c r="H11" s="5">
        <v>3</v>
      </c>
      <c r="I11" s="5">
        <v>3</v>
      </c>
      <c r="J11" s="5">
        <v>3</v>
      </c>
      <c r="K11" s="5">
        <v>2</v>
      </c>
      <c r="L11" s="5">
        <v>2</v>
      </c>
      <c r="M11" s="5">
        <v>3</v>
      </c>
      <c r="N11" s="5">
        <v>3</v>
      </c>
      <c r="O11" s="5">
        <v>3</v>
      </c>
      <c r="P11" s="5">
        <v>3</v>
      </c>
      <c r="Q11" s="5">
        <v>3</v>
      </c>
      <c r="R11" s="5">
        <v>2</v>
      </c>
      <c r="S11" s="5">
        <v>3</v>
      </c>
    </row>
    <row r="12" spans="1:19">
      <c r="A12" s="4">
        <v>7</v>
      </c>
      <c r="B12" s="5">
        <v>3</v>
      </c>
      <c r="C12" s="5">
        <v>3</v>
      </c>
      <c r="D12" s="5">
        <v>3</v>
      </c>
      <c r="E12" s="5">
        <v>3</v>
      </c>
      <c r="F12" s="5">
        <v>3</v>
      </c>
      <c r="G12" s="5">
        <v>2</v>
      </c>
      <c r="H12" s="5">
        <v>3</v>
      </c>
      <c r="I12" s="5">
        <v>3</v>
      </c>
      <c r="J12" s="5">
        <v>3</v>
      </c>
      <c r="K12" s="5">
        <v>2</v>
      </c>
      <c r="L12" s="5">
        <v>2</v>
      </c>
      <c r="M12" s="5">
        <v>2</v>
      </c>
      <c r="N12" s="5">
        <v>2</v>
      </c>
      <c r="O12" s="5">
        <v>2</v>
      </c>
      <c r="P12" s="5">
        <v>3</v>
      </c>
      <c r="Q12" s="5">
        <v>2</v>
      </c>
      <c r="R12" s="5">
        <v>3</v>
      </c>
      <c r="S12" s="5">
        <v>3</v>
      </c>
    </row>
    <row r="13" spans="1:19">
      <c r="A13" s="4">
        <v>8</v>
      </c>
      <c r="B13" s="5">
        <v>3</v>
      </c>
      <c r="C13" s="5">
        <v>3</v>
      </c>
      <c r="D13" s="5">
        <v>2</v>
      </c>
      <c r="E13" s="5">
        <v>3</v>
      </c>
      <c r="F13" s="5">
        <v>2</v>
      </c>
      <c r="G13" s="5">
        <v>3</v>
      </c>
      <c r="H13" s="5">
        <v>2</v>
      </c>
      <c r="I13" s="5">
        <v>2</v>
      </c>
      <c r="J13" s="5">
        <v>2</v>
      </c>
      <c r="K13" s="5">
        <v>1</v>
      </c>
      <c r="L13" s="5">
        <v>1</v>
      </c>
      <c r="M13" s="5">
        <v>2</v>
      </c>
      <c r="N13" s="5">
        <v>3</v>
      </c>
      <c r="O13" s="5">
        <v>2</v>
      </c>
      <c r="P13" s="5">
        <v>2</v>
      </c>
      <c r="Q13" s="5">
        <v>3</v>
      </c>
      <c r="R13" s="5">
        <v>3</v>
      </c>
      <c r="S13" s="5">
        <v>3</v>
      </c>
    </row>
    <row r="14" spans="1:19">
      <c r="A14" s="4">
        <v>9</v>
      </c>
      <c r="B14" s="5">
        <v>2</v>
      </c>
      <c r="C14" s="5">
        <v>2</v>
      </c>
      <c r="D14" s="5">
        <v>3</v>
      </c>
      <c r="E14" s="5">
        <v>2</v>
      </c>
      <c r="F14" s="5">
        <v>3</v>
      </c>
      <c r="G14" s="5">
        <v>2</v>
      </c>
      <c r="H14" s="5">
        <v>3</v>
      </c>
      <c r="I14" s="5">
        <v>3</v>
      </c>
      <c r="J14" s="5">
        <v>3</v>
      </c>
      <c r="K14" s="5">
        <v>2</v>
      </c>
      <c r="L14" s="5">
        <v>2</v>
      </c>
      <c r="M14" s="5">
        <v>3</v>
      </c>
      <c r="N14" s="5">
        <v>3</v>
      </c>
      <c r="O14" s="5">
        <v>2</v>
      </c>
      <c r="P14" s="5">
        <v>3</v>
      </c>
      <c r="Q14" s="5">
        <v>3</v>
      </c>
      <c r="R14" s="5">
        <v>2</v>
      </c>
      <c r="S14" s="5">
        <v>3</v>
      </c>
    </row>
    <row r="15" spans="1:19">
      <c r="A15" s="4">
        <v>10</v>
      </c>
      <c r="B15" s="5">
        <v>3</v>
      </c>
      <c r="C15" s="5">
        <v>3</v>
      </c>
      <c r="D15" s="5">
        <v>2</v>
      </c>
      <c r="E15" s="5">
        <v>3</v>
      </c>
      <c r="F15" s="5">
        <v>3</v>
      </c>
      <c r="G15" s="5">
        <v>2</v>
      </c>
      <c r="H15" s="5">
        <v>2</v>
      </c>
      <c r="I15" s="5">
        <v>2</v>
      </c>
      <c r="J15" s="5">
        <v>2</v>
      </c>
      <c r="K15" s="5">
        <v>2</v>
      </c>
      <c r="L15" s="5">
        <v>2</v>
      </c>
      <c r="M15" s="5">
        <v>3</v>
      </c>
      <c r="N15" s="5">
        <v>3</v>
      </c>
      <c r="O15" s="5">
        <v>3</v>
      </c>
      <c r="P15" s="5">
        <v>3</v>
      </c>
      <c r="Q15" s="5">
        <v>3</v>
      </c>
      <c r="R15" s="5">
        <v>3</v>
      </c>
      <c r="S15" s="5">
        <v>2</v>
      </c>
    </row>
    <row r="16" spans="1:19">
      <c r="A16" s="4">
        <v>11</v>
      </c>
      <c r="B16" s="5">
        <v>1</v>
      </c>
      <c r="C16" s="5">
        <v>2</v>
      </c>
      <c r="D16" s="5">
        <v>2</v>
      </c>
      <c r="E16" s="5">
        <v>2</v>
      </c>
      <c r="F16" s="5">
        <v>1</v>
      </c>
      <c r="G16" s="5">
        <v>1</v>
      </c>
      <c r="H16" s="5">
        <v>1</v>
      </c>
      <c r="I16" s="5">
        <v>2</v>
      </c>
      <c r="J16" s="5">
        <v>3</v>
      </c>
      <c r="K16" s="5">
        <v>1</v>
      </c>
      <c r="L16" s="5">
        <v>2</v>
      </c>
      <c r="M16" s="5">
        <v>2</v>
      </c>
      <c r="N16" s="5">
        <v>3</v>
      </c>
      <c r="O16" s="5">
        <v>1</v>
      </c>
      <c r="P16" s="5">
        <v>2</v>
      </c>
      <c r="Q16" s="5">
        <v>1</v>
      </c>
      <c r="R16" s="5">
        <v>2</v>
      </c>
      <c r="S16" s="5">
        <v>1</v>
      </c>
    </row>
    <row r="17" spans="1:19">
      <c r="A17" s="4">
        <v>12</v>
      </c>
      <c r="B17" s="5">
        <v>2</v>
      </c>
      <c r="C17" s="5">
        <v>3</v>
      </c>
      <c r="D17" s="5">
        <v>3</v>
      </c>
      <c r="E17" s="5">
        <v>3</v>
      </c>
      <c r="F17" s="5">
        <v>3</v>
      </c>
      <c r="G17" s="5">
        <v>3</v>
      </c>
      <c r="H17" s="5">
        <v>2</v>
      </c>
      <c r="I17" s="5">
        <v>3</v>
      </c>
      <c r="J17" s="5">
        <v>2</v>
      </c>
      <c r="K17" s="5">
        <v>3</v>
      </c>
      <c r="L17" s="5">
        <v>3</v>
      </c>
      <c r="M17" s="5">
        <v>3</v>
      </c>
      <c r="N17" s="5">
        <v>2</v>
      </c>
      <c r="O17" s="5">
        <v>3</v>
      </c>
      <c r="P17" s="5">
        <v>3</v>
      </c>
      <c r="Q17" s="5">
        <v>3</v>
      </c>
      <c r="R17" s="5">
        <v>3</v>
      </c>
      <c r="S17" s="5">
        <v>3</v>
      </c>
    </row>
    <row r="18" spans="1:19">
      <c r="A18" s="4">
        <v>13</v>
      </c>
      <c r="B18" s="5">
        <v>2</v>
      </c>
      <c r="C18" s="5">
        <v>3</v>
      </c>
      <c r="D18" s="5">
        <v>3</v>
      </c>
      <c r="E18" s="5">
        <v>3</v>
      </c>
      <c r="F18" s="5">
        <v>3</v>
      </c>
      <c r="G18" s="5">
        <v>2</v>
      </c>
      <c r="H18" s="5">
        <v>3</v>
      </c>
      <c r="I18" s="5">
        <v>3</v>
      </c>
      <c r="J18" s="5">
        <v>3</v>
      </c>
      <c r="K18" s="5">
        <v>3</v>
      </c>
      <c r="L18" s="5">
        <v>2</v>
      </c>
      <c r="M18" s="5">
        <v>2</v>
      </c>
      <c r="N18" s="5">
        <v>3</v>
      </c>
      <c r="O18" s="5">
        <v>2</v>
      </c>
      <c r="P18" s="5">
        <v>3</v>
      </c>
      <c r="Q18" s="5">
        <v>3</v>
      </c>
      <c r="R18" s="5">
        <v>3</v>
      </c>
      <c r="S18" s="5">
        <v>2</v>
      </c>
    </row>
    <row r="19" spans="1:19">
      <c r="A19" s="4">
        <v>14</v>
      </c>
      <c r="B19" s="5">
        <v>3</v>
      </c>
      <c r="C19" s="5">
        <v>3</v>
      </c>
      <c r="D19" s="5">
        <v>2</v>
      </c>
      <c r="E19" s="5">
        <v>3</v>
      </c>
      <c r="F19" s="5">
        <v>2</v>
      </c>
      <c r="G19" s="5">
        <v>3</v>
      </c>
      <c r="H19" s="5">
        <v>2</v>
      </c>
      <c r="I19" s="5">
        <v>2</v>
      </c>
      <c r="J19" s="5">
        <v>3</v>
      </c>
      <c r="K19" s="5">
        <v>2</v>
      </c>
      <c r="L19" s="5">
        <v>3</v>
      </c>
      <c r="M19" s="5">
        <v>3</v>
      </c>
      <c r="N19" s="5">
        <v>3</v>
      </c>
      <c r="O19" s="5">
        <v>3</v>
      </c>
      <c r="P19" s="5">
        <v>2</v>
      </c>
      <c r="Q19" s="5">
        <v>2</v>
      </c>
      <c r="R19" s="5">
        <v>3</v>
      </c>
      <c r="S19" s="5">
        <v>3</v>
      </c>
    </row>
    <row r="20" spans="1:19">
      <c r="A20" s="4">
        <v>15</v>
      </c>
      <c r="B20" s="5">
        <v>3</v>
      </c>
      <c r="C20" s="5">
        <v>3</v>
      </c>
      <c r="D20" s="5">
        <v>3</v>
      </c>
      <c r="E20" s="5">
        <v>3</v>
      </c>
      <c r="F20" s="5">
        <v>3</v>
      </c>
      <c r="G20" s="5">
        <v>2</v>
      </c>
      <c r="H20" s="5">
        <v>2</v>
      </c>
      <c r="I20" s="5">
        <v>3</v>
      </c>
      <c r="J20" s="5">
        <v>3</v>
      </c>
      <c r="K20" s="5">
        <v>3</v>
      </c>
      <c r="L20" s="5">
        <v>3</v>
      </c>
      <c r="M20" s="5">
        <v>2</v>
      </c>
      <c r="N20" s="5">
        <v>2</v>
      </c>
      <c r="O20" s="5">
        <v>3</v>
      </c>
      <c r="P20" s="5">
        <v>3</v>
      </c>
      <c r="Q20" s="5">
        <v>3</v>
      </c>
      <c r="R20" s="5">
        <v>3</v>
      </c>
      <c r="S20" s="5">
        <v>2</v>
      </c>
    </row>
    <row r="21" spans="1:19">
      <c r="A21" s="4">
        <v>16</v>
      </c>
      <c r="B21" s="5">
        <v>3</v>
      </c>
      <c r="C21" s="5">
        <v>2</v>
      </c>
      <c r="D21" s="5">
        <v>2</v>
      </c>
      <c r="E21" s="5">
        <v>2</v>
      </c>
      <c r="F21" s="5">
        <v>2</v>
      </c>
      <c r="G21" s="5">
        <v>3</v>
      </c>
      <c r="H21" s="5">
        <v>3</v>
      </c>
      <c r="I21" s="5">
        <v>2</v>
      </c>
      <c r="J21" s="5">
        <v>3</v>
      </c>
      <c r="K21" s="5">
        <v>3</v>
      </c>
      <c r="L21" s="5">
        <v>2</v>
      </c>
      <c r="M21" s="5">
        <v>3</v>
      </c>
      <c r="N21" s="5">
        <v>3</v>
      </c>
      <c r="O21" s="5">
        <v>2</v>
      </c>
      <c r="P21" s="5">
        <v>2</v>
      </c>
      <c r="Q21" s="5">
        <v>2</v>
      </c>
      <c r="R21" s="5">
        <v>2</v>
      </c>
      <c r="S21" s="5">
        <v>3</v>
      </c>
    </row>
    <row r="22" spans="1:19">
      <c r="A22" s="4">
        <v>17</v>
      </c>
      <c r="B22" s="5">
        <v>2</v>
      </c>
      <c r="C22" s="5">
        <v>2</v>
      </c>
      <c r="D22" s="5">
        <v>3</v>
      </c>
      <c r="E22" s="5">
        <v>3</v>
      </c>
      <c r="F22" s="5">
        <v>3</v>
      </c>
      <c r="G22" s="5">
        <v>3</v>
      </c>
      <c r="H22" s="5">
        <v>2</v>
      </c>
      <c r="I22" s="5">
        <v>3</v>
      </c>
      <c r="J22" s="5">
        <v>2</v>
      </c>
      <c r="K22" s="5">
        <v>2</v>
      </c>
      <c r="L22" s="5">
        <v>2</v>
      </c>
      <c r="M22" s="5">
        <v>3</v>
      </c>
      <c r="N22" s="5">
        <v>3</v>
      </c>
      <c r="O22" s="5">
        <v>2</v>
      </c>
      <c r="P22" s="5">
        <v>2</v>
      </c>
      <c r="Q22" s="5">
        <v>3</v>
      </c>
      <c r="R22" s="5">
        <v>3</v>
      </c>
      <c r="S22" s="5">
        <v>3</v>
      </c>
    </row>
    <row r="23" spans="1:19">
      <c r="A23" s="4">
        <v>18</v>
      </c>
      <c r="B23" s="5">
        <v>2</v>
      </c>
      <c r="C23" s="5">
        <v>3</v>
      </c>
      <c r="D23" s="5">
        <v>3</v>
      </c>
      <c r="E23" s="5">
        <v>3</v>
      </c>
      <c r="F23" s="5">
        <v>3</v>
      </c>
      <c r="G23" s="5">
        <v>3</v>
      </c>
      <c r="H23" s="5">
        <v>3</v>
      </c>
      <c r="I23" s="5">
        <v>2</v>
      </c>
      <c r="J23" s="5">
        <v>3</v>
      </c>
      <c r="K23" s="5">
        <v>3</v>
      </c>
      <c r="L23" s="5">
        <v>2</v>
      </c>
      <c r="M23" s="5">
        <v>2</v>
      </c>
      <c r="N23" s="5">
        <v>3</v>
      </c>
      <c r="O23" s="5">
        <v>3</v>
      </c>
      <c r="P23" s="5">
        <v>3</v>
      </c>
      <c r="Q23" s="5">
        <v>3</v>
      </c>
      <c r="R23" s="5">
        <v>3</v>
      </c>
      <c r="S23" s="5">
        <v>3</v>
      </c>
    </row>
    <row r="24" spans="1:19">
      <c r="A24" s="4">
        <v>19</v>
      </c>
      <c r="B24" s="5">
        <v>3</v>
      </c>
      <c r="C24" s="5">
        <v>3</v>
      </c>
      <c r="D24" s="5">
        <v>3</v>
      </c>
      <c r="E24" s="5">
        <v>3</v>
      </c>
      <c r="F24" s="5">
        <v>2</v>
      </c>
      <c r="G24" s="5">
        <v>2</v>
      </c>
      <c r="H24" s="5">
        <v>2</v>
      </c>
      <c r="I24" s="5">
        <v>3</v>
      </c>
      <c r="J24" s="5">
        <v>2</v>
      </c>
      <c r="K24" s="5">
        <v>2</v>
      </c>
      <c r="L24" s="5">
        <v>2</v>
      </c>
      <c r="M24" s="5">
        <v>2</v>
      </c>
      <c r="N24" s="5">
        <v>2</v>
      </c>
      <c r="O24" s="5">
        <v>2</v>
      </c>
      <c r="P24" s="5">
        <v>3</v>
      </c>
      <c r="Q24" s="5">
        <v>3</v>
      </c>
      <c r="R24" s="5">
        <v>2</v>
      </c>
      <c r="S24" s="5">
        <v>3</v>
      </c>
    </row>
    <row r="25" spans="1:19">
      <c r="A25" s="4">
        <v>20</v>
      </c>
      <c r="B25" s="5">
        <v>2</v>
      </c>
      <c r="C25" s="5">
        <v>3</v>
      </c>
      <c r="D25" s="5">
        <v>3</v>
      </c>
      <c r="E25" s="5">
        <v>3</v>
      </c>
      <c r="F25" s="5">
        <v>2</v>
      </c>
      <c r="G25" s="5">
        <v>3</v>
      </c>
      <c r="H25" s="5">
        <v>3</v>
      </c>
      <c r="I25" s="5">
        <v>3</v>
      </c>
      <c r="J25" s="5">
        <v>3</v>
      </c>
      <c r="K25" s="5">
        <v>2</v>
      </c>
      <c r="L25" s="5">
        <v>3</v>
      </c>
      <c r="M25" s="5">
        <v>3</v>
      </c>
      <c r="N25" s="5">
        <v>3</v>
      </c>
      <c r="O25" s="5">
        <v>3</v>
      </c>
      <c r="P25" s="5">
        <v>2</v>
      </c>
      <c r="Q25" s="5">
        <v>2</v>
      </c>
      <c r="R25" s="5">
        <v>3</v>
      </c>
      <c r="S25" s="5">
        <v>3</v>
      </c>
    </row>
    <row r="26" spans="1:19">
      <c r="A26" s="4">
        <v>21</v>
      </c>
      <c r="B26" s="5">
        <v>3</v>
      </c>
      <c r="C26" s="5">
        <v>3</v>
      </c>
      <c r="D26" s="5">
        <v>3</v>
      </c>
      <c r="E26" s="5">
        <v>3</v>
      </c>
      <c r="F26" s="5">
        <v>2</v>
      </c>
      <c r="G26" s="5">
        <v>3</v>
      </c>
      <c r="H26" s="5">
        <v>2</v>
      </c>
      <c r="I26" s="5">
        <v>3</v>
      </c>
      <c r="J26" s="5">
        <v>3</v>
      </c>
      <c r="K26" s="5">
        <v>3</v>
      </c>
      <c r="L26" s="5">
        <v>2</v>
      </c>
      <c r="M26" s="5">
        <v>3</v>
      </c>
      <c r="N26" s="5">
        <v>3</v>
      </c>
      <c r="O26" s="5">
        <v>3</v>
      </c>
      <c r="P26" s="5">
        <v>2</v>
      </c>
      <c r="Q26" s="5">
        <v>3</v>
      </c>
      <c r="R26" s="5">
        <v>2</v>
      </c>
      <c r="S26" s="5">
        <v>2</v>
      </c>
    </row>
    <row r="27" spans="1:19">
      <c r="A27" s="4">
        <v>22</v>
      </c>
      <c r="B27" s="5">
        <v>3</v>
      </c>
      <c r="C27" s="5">
        <v>3</v>
      </c>
      <c r="D27" s="5">
        <v>2</v>
      </c>
      <c r="E27" s="5">
        <v>3</v>
      </c>
      <c r="F27" s="5">
        <v>3</v>
      </c>
      <c r="G27" s="5">
        <v>2</v>
      </c>
      <c r="H27" s="5">
        <v>2</v>
      </c>
      <c r="I27" s="5">
        <v>3</v>
      </c>
      <c r="J27" s="5">
        <v>3</v>
      </c>
      <c r="K27" s="5">
        <v>2</v>
      </c>
      <c r="L27" s="5">
        <v>2</v>
      </c>
      <c r="M27" s="5">
        <v>2</v>
      </c>
      <c r="N27" s="5">
        <v>3</v>
      </c>
      <c r="O27" s="5">
        <v>2</v>
      </c>
      <c r="P27" s="5">
        <v>3</v>
      </c>
      <c r="Q27" s="5">
        <v>3</v>
      </c>
      <c r="R27" s="5">
        <v>3</v>
      </c>
      <c r="S27" s="5">
        <v>3</v>
      </c>
    </row>
    <row r="28" spans="1:19" ht="16.5" customHeight="1">
      <c r="A28" s="4">
        <v>23</v>
      </c>
      <c r="B28" s="5">
        <v>3</v>
      </c>
      <c r="C28" s="5">
        <v>2</v>
      </c>
      <c r="D28" s="5">
        <v>3</v>
      </c>
      <c r="E28" s="5">
        <v>3</v>
      </c>
      <c r="F28" s="5">
        <v>3</v>
      </c>
      <c r="G28" s="5">
        <v>2</v>
      </c>
      <c r="H28" s="5">
        <v>3</v>
      </c>
      <c r="I28" s="5">
        <v>2</v>
      </c>
      <c r="J28" s="5">
        <v>2</v>
      </c>
      <c r="K28" s="5">
        <v>2</v>
      </c>
      <c r="L28" s="5">
        <v>3</v>
      </c>
      <c r="M28" s="5">
        <v>3</v>
      </c>
      <c r="N28" s="5">
        <v>3</v>
      </c>
      <c r="O28" s="5">
        <v>2</v>
      </c>
      <c r="P28" s="5">
        <v>3</v>
      </c>
      <c r="Q28" s="5">
        <v>2</v>
      </c>
      <c r="R28" s="5">
        <v>3</v>
      </c>
      <c r="S28" s="5">
        <v>2</v>
      </c>
    </row>
    <row r="29" spans="1:19">
      <c r="A29" s="4">
        <v>24</v>
      </c>
      <c r="B29" s="5">
        <v>2</v>
      </c>
      <c r="C29" s="5">
        <v>3</v>
      </c>
      <c r="D29" s="5">
        <v>3</v>
      </c>
      <c r="E29" s="5">
        <v>3</v>
      </c>
      <c r="F29" s="5">
        <v>2</v>
      </c>
      <c r="G29" s="5">
        <v>3</v>
      </c>
      <c r="H29" s="5">
        <v>2</v>
      </c>
      <c r="I29" s="5">
        <v>3</v>
      </c>
      <c r="J29" s="5">
        <v>2</v>
      </c>
      <c r="K29" s="5">
        <v>3</v>
      </c>
      <c r="L29" s="5">
        <v>2</v>
      </c>
      <c r="M29" s="5">
        <v>2</v>
      </c>
      <c r="N29" s="5">
        <v>2</v>
      </c>
      <c r="O29" s="5">
        <v>3</v>
      </c>
      <c r="P29" s="5">
        <v>3</v>
      </c>
      <c r="Q29" s="5">
        <v>3</v>
      </c>
      <c r="R29" s="5">
        <v>3</v>
      </c>
      <c r="S29" s="5">
        <v>3</v>
      </c>
    </row>
    <row r="30" spans="1:19">
      <c r="A30" s="4">
        <v>25</v>
      </c>
      <c r="B30" s="5">
        <v>3</v>
      </c>
      <c r="C30" s="5">
        <v>3</v>
      </c>
      <c r="D30" s="5">
        <v>2</v>
      </c>
      <c r="E30" s="5">
        <v>3</v>
      </c>
      <c r="F30" s="5">
        <v>3</v>
      </c>
      <c r="G30" s="5">
        <v>2</v>
      </c>
      <c r="H30" s="5">
        <v>2</v>
      </c>
      <c r="I30" s="5">
        <v>3</v>
      </c>
      <c r="J30" s="5">
        <v>3</v>
      </c>
      <c r="K30" s="5">
        <v>2</v>
      </c>
      <c r="L30" s="5">
        <v>2</v>
      </c>
      <c r="M30" s="5">
        <v>2</v>
      </c>
      <c r="N30" s="5">
        <v>2</v>
      </c>
      <c r="O30" s="5">
        <v>2</v>
      </c>
      <c r="P30" s="5">
        <v>3</v>
      </c>
      <c r="Q30" s="5">
        <v>2</v>
      </c>
      <c r="R30" s="5">
        <v>3</v>
      </c>
      <c r="S30" s="5">
        <v>3</v>
      </c>
    </row>
    <row r="31" spans="1:19">
      <c r="A31" s="4">
        <v>26</v>
      </c>
      <c r="B31" s="5">
        <v>3</v>
      </c>
      <c r="C31" s="5">
        <v>2</v>
      </c>
      <c r="D31" s="5">
        <v>3</v>
      </c>
      <c r="E31" s="5">
        <v>2</v>
      </c>
      <c r="F31" s="5">
        <v>3</v>
      </c>
      <c r="G31" s="5">
        <v>3</v>
      </c>
      <c r="H31" s="5">
        <v>2</v>
      </c>
      <c r="I31" s="5">
        <v>2</v>
      </c>
      <c r="J31" s="5">
        <v>3</v>
      </c>
      <c r="K31" s="5">
        <v>3</v>
      </c>
      <c r="L31" s="5">
        <v>2</v>
      </c>
      <c r="M31" s="5">
        <v>3</v>
      </c>
      <c r="N31" s="5">
        <v>3</v>
      </c>
      <c r="O31" s="5">
        <v>3</v>
      </c>
      <c r="P31" s="5">
        <v>3</v>
      </c>
      <c r="Q31" s="5">
        <v>3</v>
      </c>
      <c r="R31" s="5">
        <v>3</v>
      </c>
      <c r="S31" s="5">
        <v>3</v>
      </c>
    </row>
    <row r="32" spans="1:19">
      <c r="A32" s="4">
        <v>27</v>
      </c>
      <c r="B32" s="5">
        <v>2</v>
      </c>
      <c r="C32" s="5">
        <v>3</v>
      </c>
      <c r="D32" s="5">
        <v>3</v>
      </c>
      <c r="E32" s="5">
        <v>3</v>
      </c>
      <c r="F32" s="5">
        <v>2</v>
      </c>
      <c r="G32" s="5">
        <v>3</v>
      </c>
      <c r="H32" s="5">
        <v>3</v>
      </c>
      <c r="I32" s="5">
        <v>3</v>
      </c>
      <c r="J32" s="5">
        <v>3</v>
      </c>
      <c r="K32" s="5">
        <v>2</v>
      </c>
      <c r="L32" s="5">
        <v>3</v>
      </c>
      <c r="M32" s="5">
        <v>3</v>
      </c>
      <c r="N32" s="5">
        <v>3</v>
      </c>
      <c r="O32" s="5">
        <v>2</v>
      </c>
      <c r="P32" s="5">
        <v>1</v>
      </c>
      <c r="Q32" s="5">
        <v>1</v>
      </c>
      <c r="R32" s="5">
        <v>2</v>
      </c>
      <c r="S32" s="5">
        <v>2</v>
      </c>
    </row>
    <row r="33" spans="1:19">
      <c r="A33" s="4">
        <v>28</v>
      </c>
      <c r="B33" s="5">
        <v>3</v>
      </c>
      <c r="C33" s="5">
        <v>3</v>
      </c>
      <c r="D33" s="5">
        <v>3</v>
      </c>
      <c r="E33" s="5">
        <v>2</v>
      </c>
      <c r="F33" s="5">
        <v>3</v>
      </c>
      <c r="G33" s="5">
        <v>2</v>
      </c>
      <c r="H33" s="5">
        <v>3</v>
      </c>
      <c r="I33" s="5">
        <v>2</v>
      </c>
      <c r="J33" s="5">
        <v>2</v>
      </c>
      <c r="K33" s="5">
        <v>2</v>
      </c>
      <c r="L33" s="5">
        <v>3</v>
      </c>
      <c r="M33" s="5">
        <v>2</v>
      </c>
      <c r="N33" s="5">
        <v>3</v>
      </c>
      <c r="O33" s="5">
        <v>3</v>
      </c>
      <c r="P33" s="5">
        <v>3</v>
      </c>
      <c r="Q33" s="5">
        <v>3</v>
      </c>
      <c r="R33" s="5">
        <v>3</v>
      </c>
      <c r="S33" s="5">
        <v>3</v>
      </c>
    </row>
    <row r="34" spans="1:19">
      <c r="A34" s="4">
        <v>29</v>
      </c>
      <c r="B34" s="5">
        <v>3</v>
      </c>
      <c r="C34" s="5">
        <v>3</v>
      </c>
      <c r="D34" s="5">
        <v>2</v>
      </c>
      <c r="E34" s="5">
        <v>3</v>
      </c>
      <c r="F34" s="5">
        <v>3</v>
      </c>
      <c r="G34" s="5">
        <v>3</v>
      </c>
      <c r="H34" s="5">
        <v>2</v>
      </c>
      <c r="I34" s="5">
        <v>3</v>
      </c>
      <c r="J34" s="5">
        <v>3</v>
      </c>
      <c r="K34" s="5">
        <v>3</v>
      </c>
      <c r="L34" s="5">
        <v>2</v>
      </c>
      <c r="M34" s="5">
        <v>3</v>
      </c>
      <c r="N34" s="5">
        <v>3</v>
      </c>
      <c r="O34" s="5">
        <v>2</v>
      </c>
      <c r="P34" s="5">
        <v>3</v>
      </c>
      <c r="Q34" s="5">
        <v>3</v>
      </c>
      <c r="R34" s="5">
        <v>2</v>
      </c>
      <c r="S34" s="5">
        <v>3</v>
      </c>
    </row>
    <row r="35" spans="1:19">
      <c r="A35" s="4">
        <v>30</v>
      </c>
      <c r="B35" s="5">
        <v>3</v>
      </c>
      <c r="C35" s="5">
        <v>3</v>
      </c>
      <c r="D35" s="5">
        <v>3</v>
      </c>
      <c r="E35" s="5">
        <v>3</v>
      </c>
      <c r="F35" s="5">
        <v>2</v>
      </c>
      <c r="G35" s="5">
        <v>3</v>
      </c>
      <c r="H35" s="5">
        <v>3</v>
      </c>
      <c r="I35" s="5">
        <v>3</v>
      </c>
      <c r="J35" s="5">
        <v>3</v>
      </c>
      <c r="K35" s="5">
        <v>3</v>
      </c>
      <c r="L35" s="5">
        <v>2</v>
      </c>
      <c r="M35" s="5">
        <v>3</v>
      </c>
      <c r="N35" s="5">
        <v>3</v>
      </c>
      <c r="O35" s="5">
        <v>2</v>
      </c>
      <c r="P35" s="5">
        <v>3</v>
      </c>
      <c r="Q35" s="5">
        <v>2</v>
      </c>
      <c r="R35" s="5">
        <v>2</v>
      </c>
      <c r="S35" s="5">
        <v>3</v>
      </c>
    </row>
    <row r="36" spans="1:19">
      <c r="A36" s="4">
        <v>31</v>
      </c>
      <c r="B36" s="5">
        <v>1</v>
      </c>
      <c r="C36" s="5">
        <v>2</v>
      </c>
      <c r="D36" s="5">
        <v>1</v>
      </c>
      <c r="E36" s="5">
        <v>2</v>
      </c>
      <c r="F36" s="5">
        <v>1</v>
      </c>
      <c r="G36" s="5">
        <v>1</v>
      </c>
      <c r="H36" s="5">
        <v>2</v>
      </c>
      <c r="I36" s="5">
        <v>1</v>
      </c>
      <c r="J36" s="5">
        <v>2</v>
      </c>
      <c r="K36" s="5">
        <v>1</v>
      </c>
      <c r="L36" s="5">
        <v>1</v>
      </c>
      <c r="M36" s="5">
        <v>1</v>
      </c>
      <c r="N36" s="5">
        <v>2</v>
      </c>
      <c r="O36" s="5">
        <v>1</v>
      </c>
      <c r="P36" s="5">
        <v>2</v>
      </c>
      <c r="Q36" s="5">
        <v>3</v>
      </c>
      <c r="R36" s="5">
        <v>3</v>
      </c>
      <c r="S36" s="5">
        <v>3</v>
      </c>
    </row>
    <row r="37" spans="1:19">
      <c r="A37" s="4">
        <v>32</v>
      </c>
      <c r="B37" s="5">
        <v>3</v>
      </c>
      <c r="C37" s="5">
        <v>3</v>
      </c>
      <c r="D37" s="5">
        <v>2</v>
      </c>
      <c r="E37" s="5">
        <v>3</v>
      </c>
      <c r="F37" s="5">
        <v>3</v>
      </c>
      <c r="G37" s="5">
        <v>3</v>
      </c>
      <c r="H37" s="5">
        <v>3</v>
      </c>
      <c r="I37" s="5">
        <v>2</v>
      </c>
      <c r="J37" s="5">
        <v>3</v>
      </c>
      <c r="K37" s="5">
        <v>3</v>
      </c>
      <c r="L37" s="5">
        <v>2</v>
      </c>
      <c r="M37" s="5">
        <v>3</v>
      </c>
      <c r="N37" s="5">
        <v>3</v>
      </c>
      <c r="O37" s="5">
        <v>3</v>
      </c>
      <c r="P37" s="5">
        <v>3</v>
      </c>
      <c r="Q37" s="5">
        <v>3</v>
      </c>
      <c r="R37" s="5">
        <v>3</v>
      </c>
      <c r="S37" s="5">
        <v>2</v>
      </c>
    </row>
    <row r="38" spans="1:19">
      <c r="A38" s="4">
        <v>33</v>
      </c>
      <c r="B38" s="5">
        <v>2</v>
      </c>
      <c r="C38" s="5">
        <v>2</v>
      </c>
      <c r="D38" s="5">
        <v>3</v>
      </c>
      <c r="E38" s="5">
        <v>2</v>
      </c>
      <c r="F38" s="5">
        <v>2</v>
      </c>
      <c r="G38" s="5">
        <v>2</v>
      </c>
      <c r="H38" s="5">
        <v>2</v>
      </c>
      <c r="I38" s="5">
        <v>3</v>
      </c>
      <c r="J38" s="5">
        <v>3</v>
      </c>
      <c r="K38" s="5">
        <v>2</v>
      </c>
      <c r="L38" s="5">
        <v>2</v>
      </c>
      <c r="M38" s="5">
        <v>3</v>
      </c>
      <c r="N38" s="5">
        <v>3</v>
      </c>
      <c r="O38" s="5">
        <v>2</v>
      </c>
      <c r="P38" s="5">
        <v>3</v>
      </c>
      <c r="Q38" s="5">
        <v>2</v>
      </c>
      <c r="R38" s="5">
        <v>3</v>
      </c>
      <c r="S38" s="5">
        <v>3</v>
      </c>
    </row>
    <row r="39" spans="1:19">
      <c r="A39" s="4">
        <v>34</v>
      </c>
      <c r="B39" s="5">
        <v>2</v>
      </c>
      <c r="C39" s="5">
        <v>3</v>
      </c>
      <c r="D39" s="5">
        <v>3</v>
      </c>
      <c r="E39" s="5">
        <v>3</v>
      </c>
      <c r="F39" s="5">
        <v>3</v>
      </c>
      <c r="G39" s="5">
        <v>2</v>
      </c>
      <c r="H39" s="5">
        <v>3</v>
      </c>
      <c r="I39" s="5">
        <v>2</v>
      </c>
      <c r="J39" s="5">
        <v>3</v>
      </c>
      <c r="K39" s="5">
        <v>3</v>
      </c>
      <c r="L39" s="5">
        <v>2</v>
      </c>
      <c r="M39" s="5">
        <v>3</v>
      </c>
      <c r="N39" s="5">
        <v>2</v>
      </c>
      <c r="O39" s="5">
        <v>3</v>
      </c>
      <c r="P39" s="5">
        <v>3</v>
      </c>
      <c r="Q39" s="5">
        <v>3</v>
      </c>
      <c r="R39" s="5">
        <v>3</v>
      </c>
      <c r="S39" s="5">
        <v>3</v>
      </c>
    </row>
    <row r="40" spans="1:19">
      <c r="A40" s="4">
        <v>35</v>
      </c>
      <c r="B40" s="5">
        <v>3</v>
      </c>
      <c r="C40" s="5">
        <v>2</v>
      </c>
      <c r="D40" s="5">
        <v>2</v>
      </c>
      <c r="E40" s="5">
        <v>3</v>
      </c>
      <c r="F40" s="5">
        <v>3</v>
      </c>
      <c r="G40" s="5">
        <v>3</v>
      </c>
      <c r="H40" s="5">
        <v>2</v>
      </c>
      <c r="I40" s="5">
        <v>3</v>
      </c>
      <c r="J40" s="5">
        <v>3</v>
      </c>
      <c r="K40" s="5">
        <v>2</v>
      </c>
      <c r="L40" s="5">
        <v>3</v>
      </c>
      <c r="M40" s="5">
        <v>3</v>
      </c>
      <c r="N40" s="5">
        <v>3</v>
      </c>
      <c r="O40" s="5">
        <v>3</v>
      </c>
      <c r="P40" s="5">
        <v>2</v>
      </c>
      <c r="Q40" s="5">
        <v>3</v>
      </c>
      <c r="R40" s="5">
        <v>3</v>
      </c>
      <c r="S40" s="5">
        <v>2</v>
      </c>
    </row>
    <row r="41" spans="1:19">
      <c r="A41" s="4">
        <v>36</v>
      </c>
      <c r="B41" s="5">
        <v>3</v>
      </c>
      <c r="C41" s="5">
        <v>3</v>
      </c>
      <c r="D41" s="5">
        <v>3</v>
      </c>
      <c r="E41" s="5">
        <v>3</v>
      </c>
      <c r="F41" s="5">
        <v>2</v>
      </c>
      <c r="G41" s="5">
        <v>2</v>
      </c>
      <c r="H41" s="5">
        <v>2</v>
      </c>
      <c r="I41" s="5">
        <v>3</v>
      </c>
      <c r="J41" s="5">
        <v>2</v>
      </c>
      <c r="K41" s="5">
        <v>2</v>
      </c>
      <c r="L41" s="5">
        <v>2</v>
      </c>
      <c r="M41" s="5">
        <v>3</v>
      </c>
      <c r="N41" s="5">
        <v>3</v>
      </c>
      <c r="O41" s="5">
        <v>3</v>
      </c>
      <c r="P41" s="5">
        <v>3</v>
      </c>
      <c r="Q41" s="5">
        <v>2</v>
      </c>
      <c r="R41" s="5">
        <v>3</v>
      </c>
      <c r="S41" s="5">
        <v>3</v>
      </c>
    </row>
    <row r="42" spans="1:19">
      <c r="A42" s="4">
        <v>37</v>
      </c>
      <c r="B42" s="5">
        <v>2</v>
      </c>
      <c r="C42" s="5">
        <v>3</v>
      </c>
      <c r="D42" s="5">
        <v>3</v>
      </c>
      <c r="E42" s="5">
        <v>3</v>
      </c>
      <c r="F42" s="5">
        <v>3</v>
      </c>
      <c r="G42" s="5">
        <v>2</v>
      </c>
      <c r="H42" s="5">
        <v>3</v>
      </c>
      <c r="I42" s="5">
        <v>2</v>
      </c>
      <c r="J42" s="5">
        <v>3</v>
      </c>
      <c r="K42" s="5">
        <v>3</v>
      </c>
      <c r="L42" s="5">
        <v>2</v>
      </c>
      <c r="M42" s="5">
        <v>3</v>
      </c>
      <c r="N42" s="5">
        <v>2</v>
      </c>
      <c r="O42" s="5">
        <v>2</v>
      </c>
      <c r="P42" s="5">
        <v>3</v>
      </c>
      <c r="Q42" s="5">
        <v>3</v>
      </c>
      <c r="R42" s="5">
        <v>2</v>
      </c>
      <c r="S42" s="5">
        <v>3</v>
      </c>
    </row>
    <row r="43" spans="1:19">
      <c r="A43" s="4">
        <v>38</v>
      </c>
      <c r="B43" s="5">
        <v>3</v>
      </c>
      <c r="C43" s="5">
        <v>3</v>
      </c>
      <c r="D43" s="5">
        <v>2</v>
      </c>
      <c r="E43" s="5">
        <v>3</v>
      </c>
      <c r="F43" s="5">
        <v>2</v>
      </c>
      <c r="G43" s="5">
        <v>3</v>
      </c>
      <c r="H43" s="5">
        <v>3</v>
      </c>
      <c r="I43" s="5">
        <v>3</v>
      </c>
      <c r="J43" s="5">
        <v>3</v>
      </c>
      <c r="K43" s="5">
        <v>2</v>
      </c>
      <c r="L43" s="5">
        <v>3</v>
      </c>
      <c r="M43" s="5">
        <v>2</v>
      </c>
      <c r="N43" s="5">
        <v>3</v>
      </c>
      <c r="O43" s="5">
        <v>3</v>
      </c>
      <c r="P43" s="5">
        <v>3</v>
      </c>
      <c r="Q43" s="5">
        <v>2</v>
      </c>
      <c r="R43" s="5">
        <v>3</v>
      </c>
      <c r="S43" s="5">
        <v>2</v>
      </c>
    </row>
    <row r="44" spans="1:19">
      <c r="A44" s="4">
        <v>39</v>
      </c>
      <c r="B44" s="5">
        <v>3</v>
      </c>
      <c r="C44" s="5">
        <v>3</v>
      </c>
      <c r="D44" s="5">
        <v>3</v>
      </c>
      <c r="E44" s="5">
        <v>2</v>
      </c>
      <c r="F44" s="5">
        <v>3</v>
      </c>
      <c r="G44" s="5">
        <v>2</v>
      </c>
      <c r="H44" s="5">
        <v>2</v>
      </c>
      <c r="I44" s="5">
        <v>2</v>
      </c>
      <c r="J44" s="5">
        <v>3</v>
      </c>
      <c r="K44" s="5">
        <v>2</v>
      </c>
      <c r="L44" s="5">
        <v>2</v>
      </c>
      <c r="M44" s="5">
        <v>3</v>
      </c>
      <c r="N44" s="5">
        <v>3</v>
      </c>
      <c r="O44" s="5">
        <v>2</v>
      </c>
      <c r="P44" s="5">
        <v>3</v>
      </c>
      <c r="Q44" s="5">
        <v>3</v>
      </c>
      <c r="R44" s="5">
        <v>2</v>
      </c>
      <c r="S44" s="5">
        <v>3</v>
      </c>
    </row>
    <row r="45" spans="1:19">
      <c r="A45" s="38" t="s">
        <v>13</v>
      </c>
      <c r="B45" s="7">
        <f t="shared" ref="B45:S45" si="0">COUNTIF(B6:B44, 3)</f>
        <v>23</v>
      </c>
      <c r="C45" s="7">
        <f t="shared" si="0"/>
        <v>28</v>
      </c>
      <c r="D45" s="7">
        <f t="shared" si="0"/>
        <v>24</v>
      </c>
      <c r="E45" s="7">
        <f t="shared" si="0"/>
        <v>29</v>
      </c>
      <c r="F45" s="7">
        <f t="shared" si="0"/>
        <v>22</v>
      </c>
      <c r="G45" s="7">
        <f t="shared" si="0"/>
        <v>18</v>
      </c>
      <c r="H45" s="7">
        <f t="shared" si="0"/>
        <v>17</v>
      </c>
      <c r="I45" s="7">
        <f t="shared" si="0"/>
        <v>23</v>
      </c>
      <c r="J45" s="7">
        <f t="shared" si="0"/>
        <v>28</v>
      </c>
      <c r="K45" s="7">
        <f t="shared" si="0"/>
        <v>16</v>
      </c>
      <c r="L45" s="7">
        <f t="shared" si="0"/>
        <v>11</v>
      </c>
      <c r="M45" s="7">
        <f t="shared" si="0"/>
        <v>24</v>
      </c>
      <c r="N45" s="7">
        <f t="shared" si="0"/>
        <v>29</v>
      </c>
      <c r="O45" s="7">
        <f t="shared" si="0"/>
        <v>18</v>
      </c>
      <c r="P45" s="7">
        <f t="shared" si="0"/>
        <v>27</v>
      </c>
      <c r="Q45" s="7">
        <f t="shared" si="0"/>
        <v>25</v>
      </c>
      <c r="R45" s="7">
        <f t="shared" si="0"/>
        <v>28</v>
      </c>
      <c r="S45" s="7">
        <f t="shared" si="0"/>
        <v>27</v>
      </c>
    </row>
    <row r="46" spans="1:19">
      <c r="A46" s="38" t="s">
        <v>14</v>
      </c>
      <c r="B46" s="7">
        <f t="shared" ref="B46:S46" si="1">COUNTIF(B6:B44, 2)</f>
        <v>14</v>
      </c>
      <c r="C46" s="7">
        <f t="shared" si="1"/>
        <v>11</v>
      </c>
      <c r="D46" s="7">
        <f t="shared" si="1"/>
        <v>14</v>
      </c>
      <c r="E46" s="7">
        <f t="shared" si="1"/>
        <v>10</v>
      </c>
      <c r="F46" s="7">
        <f t="shared" si="1"/>
        <v>15</v>
      </c>
      <c r="G46" s="7">
        <f t="shared" si="1"/>
        <v>19</v>
      </c>
      <c r="H46" s="7">
        <f t="shared" si="1"/>
        <v>21</v>
      </c>
      <c r="I46" s="7">
        <f t="shared" si="1"/>
        <v>15</v>
      </c>
      <c r="J46" s="7">
        <f t="shared" si="1"/>
        <v>11</v>
      </c>
      <c r="K46" s="7">
        <f t="shared" si="1"/>
        <v>20</v>
      </c>
      <c r="L46" s="7">
        <f t="shared" si="1"/>
        <v>26</v>
      </c>
      <c r="M46" s="7">
        <f t="shared" si="1"/>
        <v>14</v>
      </c>
      <c r="N46" s="7">
        <f t="shared" si="1"/>
        <v>10</v>
      </c>
      <c r="O46" s="7">
        <f t="shared" si="1"/>
        <v>19</v>
      </c>
      <c r="P46" s="7">
        <f t="shared" si="1"/>
        <v>11</v>
      </c>
      <c r="Q46" s="7">
        <f t="shared" si="1"/>
        <v>12</v>
      </c>
      <c r="R46" s="7">
        <f t="shared" si="1"/>
        <v>11</v>
      </c>
      <c r="S46" s="7">
        <f t="shared" si="1"/>
        <v>11</v>
      </c>
    </row>
    <row r="47" spans="1:19">
      <c r="A47" s="38" t="s">
        <v>15</v>
      </c>
      <c r="B47" s="7">
        <f t="shared" ref="B47:S47" si="2">COUNTIF(B6:B44, 1)</f>
        <v>2</v>
      </c>
      <c r="C47" s="7">
        <f t="shared" si="2"/>
        <v>0</v>
      </c>
      <c r="D47" s="7">
        <f t="shared" si="2"/>
        <v>1</v>
      </c>
      <c r="E47" s="7">
        <f t="shared" si="2"/>
        <v>0</v>
      </c>
      <c r="F47" s="7">
        <f t="shared" si="2"/>
        <v>2</v>
      </c>
      <c r="G47" s="7">
        <f t="shared" si="2"/>
        <v>2</v>
      </c>
      <c r="H47" s="7">
        <f t="shared" si="2"/>
        <v>1</v>
      </c>
      <c r="I47" s="7">
        <f t="shared" si="2"/>
        <v>1</v>
      </c>
      <c r="J47" s="7">
        <f t="shared" si="2"/>
        <v>0</v>
      </c>
      <c r="K47" s="7">
        <f t="shared" si="2"/>
        <v>3</v>
      </c>
      <c r="L47" s="7">
        <f t="shared" si="2"/>
        <v>2</v>
      </c>
      <c r="M47" s="7">
        <f t="shared" si="2"/>
        <v>1</v>
      </c>
      <c r="N47" s="7">
        <f t="shared" si="2"/>
        <v>0</v>
      </c>
      <c r="O47" s="7">
        <f t="shared" si="2"/>
        <v>2</v>
      </c>
      <c r="P47" s="7">
        <f t="shared" si="2"/>
        <v>1</v>
      </c>
      <c r="Q47" s="7">
        <f t="shared" si="2"/>
        <v>2</v>
      </c>
      <c r="R47" s="7">
        <f t="shared" si="2"/>
        <v>0</v>
      </c>
      <c r="S47" s="7">
        <f t="shared" si="2"/>
        <v>1</v>
      </c>
    </row>
    <row r="48" spans="1:19">
      <c r="A48" s="8" t="s">
        <v>16</v>
      </c>
      <c r="B48" s="8">
        <f>SUM(B6:B44)</f>
        <v>99</v>
      </c>
      <c r="C48" s="8">
        <f>SUM(C6:C44)</f>
        <v>106</v>
      </c>
      <c r="D48" s="8">
        <f t="shared" ref="D48:S48" si="3">SUM(D6:D44)</f>
        <v>101</v>
      </c>
      <c r="E48" s="8">
        <f t="shared" si="3"/>
        <v>107</v>
      </c>
      <c r="F48" s="8">
        <f t="shared" si="3"/>
        <v>98</v>
      </c>
      <c r="G48" s="8">
        <f t="shared" si="3"/>
        <v>94</v>
      </c>
      <c r="H48" s="8">
        <f t="shared" si="3"/>
        <v>94</v>
      </c>
      <c r="I48" s="8">
        <f t="shared" si="3"/>
        <v>100</v>
      </c>
      <c r="J48" s="8">
        <f t="shared" si="3"/>
        <v>106</v>
      </c>
      <c r="K48" s="8">
        <f t="shared" si="3"/>
        <v>91</v>
      </c>
      <c r="L48" s="8">
        <f t="shared" si="3"/>
        <v>87</v>
      </c>
      <c r="M48" s="8">
        <f t="shared" si="3"/>
        <v>101</v>
      </c>
      <c r="N48" s="8">
        <f t="shared" si="3"/>
        <v>107</v>
      </c>
      <c r="O48" s="8">
        <f t="shared" si="3"/>
        <v>94</v>
      </c>
      <c r="P48" s="8">
        <f t="shared" si="3"/>
        <v>104</v>
      </c>
      <c r="Q48" s="8">
        <f t="shared" si="3"/>
        <v>101</v>
      </c>
      <c r="R48" s="8">
        <f t="shared" si="3"/>
        <v>106</v>
      </c>
      <c r="S48" s="8">
        <f t="shared" si="3"/>
        <v>104</v>
      </c>
    </row>
    <row r="49" spans="1:19">
      <c r="A49" s="8" t="s">
        <v>17</v>
      </c>
      <c r="B49" s="9">
        <f>B48/39</f>
        <v>2.5384615384615383</v>
      </c>
      <c r="C49" s="9">
        <f t="shared" ref="C49:S49" si="4">C48/39</f>
        <v>2.7179487179487181</v>
      </c>
      <c r="D49" s="9">
        <f t="shared" si="4"/>
        <v>2.5897435897435899</v>
      </c>
      <c r="E49" s="9">
        <f t="shared" si="4"/>
        <v>2.7435897435897436</v>
      </c>
      <c r="F49" s="9">
        <f t="shared" si="4"/>
        <v>2.5128205128205128</v>
      </c>
      <c r="G49" s="9">
        <f t="shared" si="4"/>
        <v>2.4102564102564101</v>
      </c>
      <c r="H49" s="9">
        <f t="shared" si="4"/>
        <v>2.4102564102564101</v>
      </c>
      <c r="I49" s="9">
        <f t="shared" si="4"/>
        <v>2.5641025641025643</v>
      </c>
      <c r="J49" s="9">
        <f t="shared" si="4"/>
        <v>2.7179487179487181</v>
      </c>
      <c r="K49" s="9">
        <f t="shared" si="4"/>
        <v>2.3333333333333335</v>
      </c>
      <c r="L49" s="9">
        <f t="shared" si="4"/>
        <v>2.2307692307692308</v>
      </c>
      <c r="M49" s="9">
        <f t="shared" si="4"/>
        <v>2.5897435897435899</v>
      </c>
      <c r="N49" s="9">
        <f t="shared" si="4"/>
        <v>2.7435897435897436</v>
      </c>
      <c r="O49" s="9">
        <f t="shared" si="4"/>
        <v>2.4102564102564101</v>
      </c>
      <c r="P49" s="9">
        <f t="shared" si="4"/>
        <v>2.6666666666666665</v>
      </c>
      <c r="Q49" s="9">
        <f t="shared" si="4"/>
        <v>2.5897435897435899</v>
      </c>
      <c r="R49" s="9">
        <f t="shared" si="4"/>
        <v>2.7179487179487181</v>
      </c>
      <c r="S49" s="9">
        <f t="shared" si="4"/>
        <v>2.6666666666666665</v>
      </c>
    </row>
    <row r="50" spans="1:19">
      <c r="A50" s="8" t="s">
        <v>18</v>
      </c>
      <c r="B50" s="50">
        <f>AVERAGE(B49:I49)</f>
        <v>2.5608974358974361</v>
      </c>
      <c r="C50" s="51"/>
      <c r="D50" s="51"/>
      <c r="E50" s="51"/>
      <c r="F50" s="51"/>
      <c r="G50" s="51"/>
      <c r="H50" s="51"/>
      <c r="I50" s="51"/>
      <c r="J50" s="43">
        <f>AVERAGE(J49:O49)</f>
        <v>2.5042735042735047</v>
      </c>
      <c r="K50" s="44"/>
      <c r="L50" s="44"/>
      <c r="M50" s="44"/>
      <c r="N50" s="44"/>
      <c r="O50" s="45"/>
      <c r="P50" s="43">
        <f>AVERAGE(P49:S49)</f>
        <v>2.6602564102564101</v>
      </c>
      <c r="Q50" s="44"/>
      <c r="R50" s="44"/>
      <c r="S50" s="45"/>
    </row>
    <row r="51" spans="1:19">
      <c r="A51" s="55" t="s">
        <v>19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</sheetData>
  <mergeCells count="28">
    <mergeCell ref="A1:S1"/>
    <mergeCell ref="B2:S2"/>
    <mergeCell ref="P4:P5"/>
    <mergeCell ref="Q4:Q5"/>
    <mergeCell ref="S4:S5"/>
    <mergeCell ref="R4:R5"/>
    <mergeCell ref="P3:S3"/>
    <mergeCell ref="M4:M5"/>
    <mergeCell ref="N4:N5"/>
    <mergeCell ref="A2:A3"/>
    <mergeCell ref="B3:I3"/>
    <mergeCell ref="J3:O3"/>
    <mergeCell ref="A51:O51"/>
    <mergeCell ref="G4:G5"/>
    <mergeCell ref="H4:H5"/>
    <mergeCell ref="I4:I5"/>
    <mergeCell ref="J4:J5"/>
    <mergeCell ref="J50:O50"/>
    <mergeCell ref="P50:S50"/>
    <mergeCell ref="K4:K5"/>
    <mergeCell ref="L4:L5"/>
    <mergeCell ref="B4:B5"/>
    <mergeCell ref="C4:C5"/>
    <mergeCell ref="D4:D5"/>
    <mergeCell ref="E4:E5"/>
    <mergeCell ref="F4:F5"/>
    <mergeCell ref="O4:O5"/>
    <mergeCell ref="B50:I5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F28" zoomScaleNormal="100" workbookViewId="0">
      <selection activeCell="B43" sqref="B43:E43"/>
    </sheetView>
  </sheetViews>
  <sheetFormatPr defaultColWidth="9" defaultRowHeight="14.25"/>
  <cols>
    <col min="1" max="1" width="14.75" style="2" customWidth="1"/>
    <col min="2" max="3" width="21.625" style="1" customWidth="1"/>
    <col min="4" max="4" width="18.5" style="1" customWidth="1"/>
    <col min="5" max="5" width="16.125" style="1" bestFit="1" customWidth="1"/>
    <col min="6" max="6" width="17.875" style="1" customWidth="1"/>
    <col min="7" max="10" width="19.25" style="1" customWidth="1"/>
    <col min="11" max="11" width="16.625" style="1" customWidth="1"/>
    <col min="12" max="12" width="20.125" style="1" customWidth="1"/>
    <col min="13" max="16384" width="9" style="1"/>
  </cols>
  <sheetData>
    <row r="1" spans="1:12" ht="17.25">
      <c r="A1" s="65" t="s">
        <v>129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 customHeight="1">
      <c r="A2" s="64" t="s">
        <v>22</v>
      </c>
      <c r="B2" s="66" t="s">
        <v>59</v>
      </c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55.5" customHeight="1">
      <c r="A3" s="64"/>
      <c r="B3" s="69" t="s">
        <v>60</v>
      </c>
      <c r="C3" s="70"/>
      <c r="D3" s="53"/>
      <c r="E3" s="54"/>
      <c r="F3" s="71" t="s">
        <v>61</v>
      </c>
      <c r="G3" s="72"/>
      <c r="H3" s="72"/>
      <c r="I3" s="72"/>
      <c r="J3" s="72"/>
      <c r="K3" s="72"/>
      <c r="L3" s="73"/>
    </row>
    <row r="4" spans="1:12">
      <c r="A4" s="3" t="s">
        <v>12</v>
      </c>
      <c r="B4" s="46" t="s">
        <v>28</v>
      </c>
      <c r="C4" s="46" t="s">
        <v>62</v>
      </c>
      <c r="D4" s="46" t="s">
        <v>63</v>
      </c>
      <c r="E4" s="46" t="s">
        <v>64</v>
      </c>
      <c r="F4" s="46" t="s">
        <v>28</v>
      </c>
      <c r="G4" s="46" t="s">
        <v>29</v>
      </c>
      <c r="H4" s="46" t="s">
        <v>63</v>
      </c>
      <c r="I4" s="46" t="s">
        <v>64</v>
      </c>
      <c r="J4" s="46" t="s">
        <v>65</v>
      </c>
      <c r="K4" s="46" t="s">
        <v>66</v>
      </c>
      <c r="L4" s="46" t="s">
        <v>67</v>
      </c>
    </row>
    <row r="5" spans="1:12">
      <c r="A5" s="3" t="s">
        <v>23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>
      <c r="A6" s="37">
        <v>1</v>
      </c>
      <c r="B6" s="5">
        <v>3</v>
      </c>
      <c r="C6" s="5">
        <v>3</v>
      </c>
      <c r="D6" s="5">
        <v>3</v>
      </c>
      <c r="E6" s="5">
        <v>3</v>
      </c>
      <c r="F6" s="5">
        <v>3</v>
      </c>
      <c r="G6" s="5">
        <v>3</v>
      </c>
      <c r="H6" s="5">
        <v>3</v>
      </c>
      <c r="I6" s="5">
        <v>3</v>
      </c>
      <c r="J6" s="5">
        <v>3</v>
      </c>
      <c r="K6" s="5">
        <v>3</v>
      </c>
      <c r="L6" s="5">
        <v>3</v>
      </c>
    </row>
    <row r="7" spans="1:12">
      <c r="A7" s="37">
        <v>2</v>
      </c>
      <c r="B7" s="5">
        <v>3</v>
      </c>
      <c r="C7" s="5">
        <v>3</v>
      </c>
      <c r="D7" s="5">
        <v>3</v>
      </c>
      <c r="E7" s="5">
        <v>3</v>
      </c>
      <c r="F7" s="5">
        <v>3</v>
      </c>
      <c r="G7" s="5">
        <v>3</v>
      </c>
      <c r="H7" s="5">
        <v>3</v>
      </c>
      <c r="I7" s="5">
        <v>3</v>
      </c>
      <c r="J7" s="5">
        <v>3</v>
      </c>
      <c r="K7" s="5">
        <v>3</v>
      </c>
      <c r="L7" s="5">
        <v>3</v>
      </c>
    </row>
    <row r="8" spans="1:12">
      <c r="A8" s="37">
        <v>3</v>
      </c>
      <c r="B8" s="5">
        <v>3</v>
      </c>
      <c r="C8" s="5">
        <v>2</v>
      </c>
      <c r="D8" s="5">
        <v>2</v>
      </c>
      <c r="E8" s="5">
        <v>3</v>
      </c>
      <c r="F8" s="5">
        <v>2</v>
      </c>
      <c r="G8" s="5">
        <v>2</v>
      </c>
      <c r="H8" s="5">
        <v>3</v>
      </c>
      <c r="I8" s="5">
        <v>3</v>
      </c>
      <c r="J8" s="5">
        <v>3</v>
      </c>
      <c r="K8" s="5">
        <v>3</v>
      </c>
      <c r="L8" s="5">
        <v>3</v>
      </c>
    </row>
    <row r="9" spans="1:12">
      <c r="A9" s="37">
        <v>4</v>
      </c>
      <c r="B9" s="5">
        <v>3</v>
      </c>
      <c r="C9" s="5">
        <v>3</v>
      </c>
      <c r="D9" s="5">
        <v>3</v>
      </c>
      <c r="E9" s="5">
        <v>3</v>
      </c>
      <c r="F9" s="5">
        <v>3</v>
      </c>
      <c r="G9" s="5">
        <v>3</v>
      </c>
      <c r="H9" s="5">
        <v>2</v>
      </c>
      <c r="I9" s="5">
        <v>3</v>
      </c>
      <c r="J9" s="5">
        <v>3</v>
      </c>
      <c r="K9" s="5">
        <v>3</v>
      </c>
      <c r="L9" s="5">
        <v>3</v>
      </c>
    </row>
    <row r="10" spans="1:12">
      <c r="A10" s="37">
        <v>5</v>
      </c>
      <c r="B10" s="5">
        <v>3</v>
      </c>
      <c r="C10" s="5">
        <v>3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  <c r="I10" s="5">
        <v>3</v>
      </c>
      <c r="J10" s="5">
        <v>3</v>
      </c>
      <c r="K10" s="5">
        <v>3</v>
      </c>
      <c r="L10" s="5">
        <v>3</v>
      </c>
    </row>
    <row r="11" spans="1:12">
      <c r="A11" s="37">
        <v>6</v>
      </c>
      <c r="B11" s="5">
        <v>3</v>
      </c>
      <c r="C11" s="5">
        <v>3</v>
      </c>
      <c r="D11" s="5">
        <v>3</v>
      </c>
      <c r="E11" s="5">
        <v>3</v>
      </c>
      <c r="F11" s="5">
        <v>3</v>
      </c>
      <c r="G11" s="5">
        <v>3</v>
      </c>
      <c r="H11" s="5">
        <v>2</v>
      </c>
      <c r="I11" s="5">
        <v>3</v>
      </c>
      <c r="J11" s="5">
        <v>3</v>
      </c>
      <c r="K11" s="5">
        <v>3</v>
      </c>
      <c r="L11" s="5">
        <v>3</v>
      </c>
    </row>
    <row r="12" spans="1:12">
      <c r="A12" s="37">
        <v>7</v>
      </c>
      <c r="B12" s="5">
        <v>3</v>
      </c>
      <c r="C12" s="5">
        <v>3</v>
      </c>
      <c r="D12" s="5">
        <v>3</v>
      </c>
      <c r="E12" s="5">
        <v>3</v>
      </c>
      <c r="F12" s="5">
        <v>3</v>
      </c>
      <c r="G12" s="5">
        <v>3</v>
      </c>
      <c r="H12" s="5">
        <v>3</v>
      </c>
      <c r="I12" s="5">
        <v>3</v>
      </c>
      <c r="J12" s="5">
        <v>3</v>
      </c>
      <c r="K12" s="5">
        <v>3</v>
      </c>
      <c r="L12" s="5">
        <v>3</v>
      </c>
    </row>
    <row r="13" spans="1:12">
      <c r="A13" s="37">
        <v>8</v>
      </c>
      <c r="B13" s="5">
        <v>3</v>
      </c>
      <c r="C13" s="5">
        <v>3</v>
      </c>
      <c r="D13" s="5">
        <v>3</v>
      </c>
      <c r="E13" s="5">
        <v>3</v>
      </c>
      <c r="F13" s="5">
        <v>3</v>
      </c>
      <c r="G13" s="5">
        <v>3</v>
      </c>
      <c r="H13" s="5">
        <v>3</v>
      </c>
      <c r="I13" s="5">
        <v>3</v>
      </c>
      <c r="J13" s="5">
        <v>3</v>
      </c>
      <c r="K13" s="5">
        <v>3</v>
      </c>
      <c r="L13" s="5">
        <v>3</v>
      </c>
    </row>
    <row r="14" spans="1:12">
      <c r="A14" s="37">
        <v>9</v>
      </c>
      <c r="B14" s="5">
        <v>3</v>
      </c>
      <c r="C14" s="5">
        <v>3</v>
      </c>
      <c r="D14" s="5">
        <v>3</v>
      </c>
      <c r="E14" s="5">
        <v>3</v>
      </c>
      <c r="F14" s="5">
        <v>3</v>
      </c>
      <c r="G14" s="5">
        <v>3</v>
      </c>
      <c r="H14" s="5">
        <v>3</v>
      </c>
      <c r="I14" s="5">
        <v>3</v>
      </c>
      <c r="J14" s="5">
        <v>3</v>
      </c>
      <c r="K14" s="5">
        <v>3</v>
      </c>
      <c r="L14" s="5">
        <v>3</v>
      </c>
    </row>
    <row r="15" spans="1:12">
      <c r="A15" s="37">
        <v>10</v>
      </c>
      <c r="B15" s="5">
        <v>3</v>
      </c>
      <c r="C15" s="5">
        <v>2</v>
      </c>
      <c r="D15" s="5">
        <v>2</v>
      </c>
      <c r="E15" s="5">
        <v>3</v>
      </c>
      <c r="F15" s="5">
        <v>2</v>
      </c>
      <c r="G15" s="5">
        <v>2</v>
      </c>
      <c r="H15" s="5">
        <v>3</v>
      </c>
      <c r="I15" s="5">
        <v>3</v>
      </c>
      <c r="J15" s="5">
        <v>3</v>
      </c>
      <c r="K15" s="5">
        <v>3</v>
      </c>
      <c r="L15" s="5">
        <v>3</v>
      </c>
    </row>
    <row r="16" spans="1:12">
      <c r="A16" s="37">
        <v>11</v>
      </c>
      <c r="B16" s="5">
        <v>3</v>
      </c>
      <c r="C16" s="5">
        <v>2</v>
      </c>
      <c r="D16" s="5">
        <v>2</v>
      </c>
      <c r="E16" s="5">
        <v>3</v>
      </c>
      <c r="F16" s="5">
        <v>2</v>
      </c>
      <c r="G16" s="5">
        <v>2</v>
      </c>
      <c r="H16" s="5">
        <v>3</v>
      </c>
      <c r="I16" s="5">
        <v>2</v>
      </c>
      <c r="J16" s="5">
        <v>2</v>
      </c>
      <c r="K16" s="5">
        <v>2</v>
      </c>
      <c r="L16" s="5">
        <v>2</v>
      </c>
    </row>
    <row r="17" spans="1:12">
      <c r="A17" s="37">
        <v>12</v>
      </c>
      <c r="B17" s="5">
        <v>3</v>
      </c>
      <c r="C17" s="5">
        <v>3</v>
      </c>
      <c r="D17" s="5">
        <v>3</v>
      </c>
      <c r="E17" s="5">
        <v>3</v>
      </c>
      <c r="F17" s="5">
        <v>3</v>
      </c>
      <c r="G17" s="5">
        <v>3</v>
      </c>
      <c r="H17" s="5">
        <v>3</v>
      </c>
      <c r="I17" s="5">
        <v>3</v>
      </c>
      <c r="J17" s="5">
        <v>3</v>
      </c>
      <c r="K17" s="5">
        <v>3</v>
      </c>
      <c r="L17" s="5">
        <v>3</v>
      </c>
    </row>
    <row r="18" spans="1:12">
      <c r="A18" s="37">
        <v>13</v>
      </c>
      <c r="B18" s="5">
        <v>3</v>
      </c>
      <c r="C18" s="5">
        <v>3</v>
      </c>
      <c r="D18" s="5">
        <v>3</v>
      </c>
      <c r="E18" s="5">
        <v>3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3</v>
      </c>
      <c r="L18" s="5">
        <v>3</v>
      </c>
    </row>
    <row r="19" spans="1:12">
      <c r="A19" s="37">
        <v>14</v>
      </c>
      <c r="B19" s="5">
        <v>3</v>
      </c>
      <c r="C19" s="5">
        <v>3</v>
      </c>
      <c r="D19" s="5">
        <v>3</v>
      </c>
      <c r="E19" s="5">
        <v>3</v>
      </c>
      <c r="F19" s="5">
        <v>3</v>
      </c>
      <c r="G19" s="5">
        <v>3</v>
      </c>
      <c r="H19" s="5">
        <v>3</v>
      </c>
      <c r="I19" s="5">
        <v>3</v>
      </c>
      <c r="J19" s="5">
        <v>3</v>
      </c>
      <c r="K19" s="5">
        <v>3</v>
      </c>
      <c r="L19" s="5">
        <v>3</v>
      </c>
    </row>
    <row r="20" spans="1:12">
      <c r="A20" s="37">
        <v>15</v>
      </c>
      <c r="B20" s="5">
        <v>3</v>
      </c>
      <c r="C20" s="5">
        <v>3</v>
      </c>
      <c r="D20" s="5">
        <v>3</v>
      </c>
      <c r="E20" s="5">
        <v>3</v>
      </c>
      <c r="F20" s="5">
        <v>3</v>
      </c>
      <c r="G20" s="5">
        <v>3</v>
      </c>
      <c r="H20" s="5">
        <v>3</v>
      </c>
      <c r="I20" s="5">
        <v>3</v>
      </c>
      <c r="J20" s="5">
        <v>3</v>
      </c>
      <c r="K20" s="5">
        <v>3</v>
      </c>
      <c r="L20" s="5">
        <v>3</v>
      </c>
    </row>
    <row r="21" spans="1:12">
      <c r="A21" s="37">
        <v>16</v>
      </c>
      <c r="B21" s="5">
        <v>2</v>
      </c>
      <c r="C21" s="5">
        <v>2</v>
      </c>
      <c r="D21" s="5">
        <v>2</v>
      </c>
      <c r="E21" s="5">
        <v>2</v>
      </c>
      <c r="F21" s="5">
        <v>2</v>
      </c>
      <c r="G21" s="5">
        <v>2</v>
      </c>
      <c r="H21" s="5">
        <v>2</v>
      </c>
      <c r="I21" s="5">
        <v>2</v>
      </c>
      <c r="J21" s="5">
        <v>2</v>
      </c>
      <c r="K21" s="5">
        <v>2</v>
      </c>
      <c r="L21" s="5">
        <v>2</v>
      </c>
    </row>
    <row r="22" spans="1:12">
      <c r="A22" s="37">
        <v>17</v>
      </c>
      <c r="B22" s="5">
        <v>3</v>
      </c>
      <c r="C22" s="5">
        <v>2</v>
      </c>
      <c r="D22" s="5">
        <v>2</v>
      </c>
      <c r="E22" s="5">
        <v>3</v>
      </c>
      <c r="F22" s="5">
        <v>2</v>
      </c>
      <c r="G22" s="5">
        <v>2</v>
      </c>
      <c r="H22" s="5">
        <v>3</v>
      </c>
      <c r="I22" s="5">
        <v>3</v>
      </c>
      <c r="J22" s="5">
        <v>3</v>
      </c>
      <c r="K22" s="5">
        <v>3</v>
      </c>
      <c r="L22" s="5">
        <v>3</v>
      </c>
    </row>
    <row r="23" spans="1:12">
      <c r="A23" s="37">
        <v>18</v>
      </c>
      <c r="B23" s="5">
        <v>3</v>
      </c>
      <c r="C23" s="5">
        <v>2</v>
      </c>
      <c r="D23" s="5">
        <v>2</v>
      </c>
      <c r="E23" s="5">
        <v>3</v>
      </c>
      <c r="F23" s="5">
        <v>2</v>
      </c>
      <c r="G23" s="5">
        <v>2</v>
      </c>
      <c r="H23" s="5">
        <v>3</v>
      </c>
      <c r="I23" s="5">
        <v>3</v>
      </c>
      <c r="J23" s="5">
        <v>3</v>
      </c>
      <c r="K23" s="5">
        <v>3</v>
      </c>
      <c r="L23" s="5">
        <v>3</v>
      </c>
    </row>
    <row r="24" spans="1:12">
      <c r="A24" s="37">
        <v>19</v>
      </c>
      <c r="B24" s="5">
        <v>2</v>
      </c>
      <c r="C24" s="5">
        <v>2</v>
      </c>
      <c r="D24" s="5">
        <v>2</v>
      </c>
      <c r="E24" s="5">
        <v>2</v>
      </c>
      <c r="F24" s="5">
        <v>2</v>
      </c>
      <c r="G24" s="5">
        <v>2</v>
      </c>
      <c r="H24" s="5">
        <v>3</v>
      </c>
      <c r="I24" s="5">
        <v>2</v>
      </c>
      <c r="J24" s="5">
        <v>2</v>
      </c>
      <c r="K24" s="5">
        <v>2</v>
      </c>
      <c r="L24" s="5">
        <v>2</v>
      </c>
    </row>
    <row r="25" spans="1:12">
      <c r="A25" s="37">
        <v>20</v>
      </c>
      <c r="B25" s="5">
        <v>3</v>
      </c>
      <c r="C25" s="5">
        <v>3</v>
      </c>
      <c r="D25" s="5">
        <v>3</v>
      </c>
      <c r="E25" s="5">
        <v>3</v>
      </c>
      <c r="F25" s="5">
        <v>3</v>
      </c>
      <c r="G25" s="5">
        <v>3</v>
      </c>
      <c r="H25" s="5">
        <v>3</v>
      </c>
      <c r="I25" s="5">
        <v>2</v>
      </c>
      <c r="J25" s="5">
        <v>2</v>
      </c>
      <c r="K25" s="5">
        <v>2</v>
      </c>
      <c r="L25" s="5">
        <v>3</v>
      </c>
    </row>
    <row r="26" spans="1:12">
      <c r="A26" s="37">
        <v>21</v>
      </c>
      <c r="B26" s="5">
        <v>3</v>
      </c>
      <c r="C26" s="5">
        <v>3</v>
      </c>
      <c r="D26" s="5">
        <v>3</v>
      </c>
      <c r="E26" s="5">
        <v>3</v>
      </c>
      <c r="F26" s="5">
        <v>3</v>
      </c>
      <c r="G26" s="5">
        <v>3</v>
      </c>
      <c r="H26" s="5">
        <v>2</v>
      </c>
      <c r="I26" s="5">
        <v>2</v>
      </c>
      <c r="J26" s="5">
        <v>2</v>
      </c>
      <c r="K26" s="5">
        <v>2</v>
      </c>
      <c r="L26" s="5">
        <v>2</v>
      </c>
    </row>
    <row r="27" spans="1:12">
      <c r="A27" s="37">
        <v>22</v>
      </c>
      <c r="B27" s="5">
        <v>3</v>
      </c>
      <c r="C27" s="5">
        <v>3</v>
      </c>
      <c r="D27" s="5">
        <v>3</v>
      </c>
      <c r="E27" s="5">
        <v>3</v>
      </c>
      <c r="F27" s="5">
        <v>3</v>
      </c>
      <c r="G27" s="5">
        <v>3</v>
      </c>
      <c r="H27" s="5">
        <v>3</v>
      </c>
      <c r="I27" s="5">
        <v>2</v>
      </c>
      <c r="J27" s="5">
        <v>2</v>
      </c>
      <c r="K27" s="5">
        <v>2</v>
      </c>
      <c r="L27" s="5">
        <v>3</v>
      </c>
    </row>
    <row r="28" spans="1:12">
      <c r="A28" s="37">
        <v>23</v>
      </c>
      <c r="B28" s="5">
        <v>3</v>
      </c>
      <c r="C28" s="5">
        <v>3</v>
      </c>
      <c r="D28" s="5">
        <v>3</v>
      </c>
      <c r="E28" s="5">
        <v>3</v>
      </c>
      <c r="F28" s="5">
        <v>3</v>
      </c>
      <c r="G28" s="5">
        <v>3</v>
      </c>
      <c r="H28" s="5">
        <v>3</v>
      </c>
      <c r="I28" s="5">
        <v>3</v>
      </c>
      <c r="J28" s="5">
        <v>3</v>
      </c>
      <c r="K28" s="5">
        <v>3</v>
      </c>
      <c r="L28" s="5">
        <v>3</v>
      </c>
    </row>
    <row r="29" spans="1:12">
      <c r="A29" s="37">
        <v>24</v>
      </c>
      <c r="B29" s="5">
        <v>3</v>
      </c>
      <c r="C29" s="5">
        <v>3</v>
      </c>
      <c r="D29" s="5">
        <v>3</v>
      </c>
      <c r="E29" s="5">
        <v>3</v>
      </c>
      <c r="F29" s="5">
        <v>3</v>
      </c>
      <c r="G29" s="5">
        <v>3</v>
      </c>
      <c r="H29" s="5">
        <v>3</v>
      </c>
      <c r="I29" s="5">
        <v>3</v>
      </c>
      <c r="J29" s="5">
        <v>3</v>
      </c>
      <c r="K29" s="5">
        <v>3</v>
      </c>
      <c r="L29" s="5">
        <v>3</v>
      </c>
    </row>
    <row r="30" spans="1:12">
      <c r="A30" s="37">
        <v>25</v>
      </c>
      <c r="B30" s="5">
        <v>3</v>
      </c>
      <c r="C30" s="5">
        <v>3</v>
      </c>
      <c r="D30" s="5">
        <v>3</v>
      </c>
      <c r="E30" s="5">
        <v>3</v>
      </c>
      <c r="F30" s="5">
        <v>3</v>
      </c>
      <c r="G30" s="5">
        <v>3</v>
      </c>
      <c r="H30" s="5">
        <v>3</v>
      </c>
      <c r="I30" s="5">
        <v>3</v>
      </c>
      <c r="J30" s="5">
        <v>3</v>
      </c>
      <c r="K30" s="5">
        <v>3</v>
      </c>
      <c r="L30" s="5">
        <v>3</v>
      </c>
    </row>
    <row r="31" spans="1:12">
      <c r="A31" s="37">
        <v>26</v>
      </c>
      <c r="B31" s="5">
        <v>3</v>
      </c>
      <c r="C31" s="5">
        <v>3</v>
      </c>
      <c r="D31" s="5">
        <v>3</v>
      </c>
      <c r="E31" s="5">
        <v>3</v>
      </c>
      <c r="F31" s="5">
        <v>3</v>
      </c>
      <c r="G31" s="5">
        <v>3</v>
      </c>
      <c r="H31" s="5">
        <v>3</v>
      </c>
      <c r="I31" s="5">
        <v>3</v>
      </c>
      <c r="J31" s="5">
        <v>3</v>
      </c>
      <c r="K31" s="5">
        <v>3</v>
      </c>
      <c r="L31" s="5">
        <v>3</v>
      </c>
    </row>
    <row r="32" spans="1:12">
      <c r="A32" s="37">
        <v>27</v>
      </c>
      <c r="B32" s="5">
        <v>3</v>
      </c>
      <c r="C32" s="5">
        <v>2</v>
      </c>
      <c r="D32" s="5">
        <v>2</v>
      </c>
      <c r="E32" s="5">
        <v>3</v>
      </c>
      <c r="F32" s="5">
        <v>2</v>
      </c>
      <c r="G32" s="5">
        <v>2</v>
      </c>
      <c r="H32" s="5">
        <v>3</v>
      </c>
      <c r="I32" s="5">
        <v>2</v>
      </c>
      <c r="J32" s="5">
        <v>2</v>
      </c>
      <c r="K32" s="5">
        <v>2</v>
      </c>
      <c r="L32" s="5">
        <v>2</v>
      </c>
    </row>
    <row r="33" spans="1:12">
      <c r="A33" s="37">
        <v>28</v>
      </c>
      <c r="B33" s="5">
        <v>2</v>
      </c>
      <c r="C33" s="5">
        <v>2</v>
      </c>
      <c r="D33" s="5">
        <v>2</v>
      </c>
      <c r="E33" s="5">
        <v>2</v>
      </c>
      <c r="F33" s="5">
        <v>2</v>
      </c>
      <c r="G33" s="5">
        <v>2</v>
      </c>
      <c r="H33" s="5">
        <v>2</v>
      </c>
      <c r="I33" s="5">
        <v>2</v>
      </c>
      <c r="J33" s="5">
        <v>2</v>
      </c>
      <c r="K33" s="5">
        <v>2</v>
      </c>
      <c r="L33" s="5">
        <v>2</v>
      </c>
    </row>
    <row r="34" spans="1:12">
      <c r="A34" s="37">
        <v>29</v>
      </c>
      <c r="B34" s="5">
        <v>3</v>
      </c>
      <c r="C34" s="5">
        <v>3</v>
      </c>
      <c r="D34" s="5">
        <v>3</v>
      </c>
      <c r="E34" s="5">
        <v>3</v>
      </c>
      <c r="F34" s="5">
        <v>3</v>
      </c>
      <c r="G34" s="5">
        <v>3</v>
      </c>
      <c r="H34" s="5">
        <v>3</v>
      </c>
      <c r="I34" s="5">
        <v>3</v>
      </c>
      <c r="J34" s="5">
        <v>3</v>
      </c>
      <c r="K34" s="5">
        <v>3</v>
      </c>
      <c r="L34" s="5">
        <v>3</v>
      </c>
    </row>
    <row r="35" spans="1:12">
      <c r="A35" s="37">
        <v>30</v>
      </c>
      <c r="B35" s="5">
        <v>3</v>
      </c>
      <c r="C35" s="5">
        <v>2</v>
      </c>
      <c r="D35" s="5">
        <v>2</v>
      </c>
      <c r="E35" s="5">
        <v>3</v>
      </c>
      <c r="F35" s="5">
        <v>2</v>
      </c>
      <c r="G35" s="5">
        <v>2</v>
      </c>
      <c r="H35" s="5">
        <v>3</v>
      </c>
      <c r="I35" s="5">
        <v>3</v>
      </c>
      <c r="J35" s="5">
        <v>3</v>
      </c>
      <c r="K35" s="5">
        <v>3</v>
      </c>
      <c r="L35" s="5">
        <v>3</v>
      </c>
    </row>
    <row r="36" spans="1:12">
      <c r="A36" s="37">
        <v>31</v>
      </c>
      <c r="B36" s="5">
        <v>3</v>
      </c>
      <c r="C36" s="5">
        <v>3</v>
      </c>
      <c r="D36" s="5">
        <v>3</v>
      </c>
      <c r="E36" s="5">
        <v>3</v>
      </c>
      <c r="F36" s="5">
        <v>3</v>
      </c>
      <c r="G36" s="5">
        <v>3</v>
      </c>
      <c r="H36" s="5">
        <v>3</v>
      </c>
      <c r="I36" s="5">
        <v>3</v>
      </c>
      <c r="J36" s="5">
        <v>3</v>
      </c>
      <c r="K36" s="5">
        <v>3</v>
      </c>
      <c r="L36" s="5">
        <v>3</v>
      </c>
    </row>
    <row r="37" spans="1:12">
      <c r="A37" s="37">
        <v>32</v>
      </c>
      <c r="B37" s="5">
        <v>3</v>
      </c>
      <c r="C37" s="5">
        <v>3</v>
      </c>
      <c r="D37" s="5">
        <v>3</v>
      </c>
      <c r="E37" s="5">
        <v>3</v>
      </c>
      <c r="F37" s="5">
        <v>3</v>
      </c>
      <c r="G37" s="5">
        <v>3</v>
      </c>
      <c r="H37" s="5">
        <v>2</v>
      </c>
      <c r="I37" s="5">
        <v>3</v>
      </c>
      <c r="J37" s="5">
        <v>3</v>
      </c>
      <c r="K37" s="5">
        <v>3</v>
      </c>
      <c r="L37" s="5">
        <v>3</v>
      </c>
    </row>
    <row r="38" spans="1:12">
      <c r="A38" s="38" t="s">
        <v>13</v>
      </c>
      <c r="B38" s="7">
        <f t="shared" ref="B38:L38" si="0">COUNTIF(B6:B37, 3)</f>
        <v>29</v>
      </c>
      <c r="C38" s="7">
        <f t="shared" si="0"/>
        <v>22</v>
      </c>
      <c r="D38" s="7">
        <f t="shared" si="0"/>
        <v>22</v>
      </c>
      <c r="E38" s="7">
        <f t="shared" si="0"/>
        <v>29</v>
      </c>
      <c r="F38" s="7">
        <f t="shared" si="0"/>
        <v>22</v>
      </c>
      <c r="G38" s="7">
        <f t="shared" si="0"/>
        <v>22</v>
      </c>
      <c r="H38" s="7">
        <f t="shared" si="0"/>
        <v>26</v>
      </c>
      <c r="I38" s="7">
        <f t="shared" si="0"/>
        <v>24</v>
      </c>
      <c r="J38" s="7">
        <f t="shared" si="0"/>
        <v>24</v>
      </c>
      <c r="K38" s="7">
        <f t="shared" si="0"/>
        <v>24</v>
      </c>
      <c r="L38" s="7">
        <f t="shared" si="0"/>
        <v>26</v>
      </c>
    </row>
    <row r="39" spans="1:12">
      <c r="A39" s="38" t="s">
        <v>14</v>
      </c>
      <c r="B39" s="7">
        <f t="shared" ref="B39:L39" si="1">COUNTIF(B6:B37, 2)</f>
        <v>3</v>
      </c>
      <c r="C39" s="7">
        <f t="shared" si="1"/>
        <v>10</v>
      </c>
      <c r="D39" s="7">
        <f t="shared" si="1"/>
        <v>10</v>
      </c>
      <c r="E39" s="7">
        <f t="shared" si="1"/>
        <v>3</v>
      </c>
      <c r="F39" s="7">
        <f t="shared" si="1"/>
        <v>10</v>
      </c>
      <c r="G39" s="7">
        <f t="shared" si="1"/>
        <v>10</v>
      </c>
      <c r="H39" s="7">
        <f t="shared" si="1"/>
        <v>6</v>
      </c>
      <c r="I39" s="7">
        <f t="shared" si="1"/>
        <v>8</v>
      </c>
      <c r="J39" s="7">
        <f t="shared" si="1"/>
        <v>8</v>
      </c>
      <c r="K39" s="7">
        <f t="shared" si="1"/>
        <v>8</v>
      </c>
      <c r="L39" s="7">
        <f t="shared" si="1"/>
        <v>6</v>
      </c>
    </row>
    <row r="40" spans="1:12">
      <c r="A40" s="38" t="s">
        <v>15</v>
      </c>
      <c r="B40" s="7">
        <f t="shared" ref="B40:L40" si="2">COUNTIF(B6:B37, 1)</f>
        <v>0</v>
      </c>
      <c r="C40" s="7">
        <f t="shared" si="2"/>
        <v>0</v>
      </c>
      <c r="D40" s="7">
        <f t="shared" si="2"/>
        <v>0</v>
      </c>
      <c r="E40" s="7">
        <f t="shared" si="2"/>
        <v>0</v>
      </c>
      <c r="F40" s="7">
        <f t="shared" si="2"/>
        <v>0</v>
      </c>
      <c r="G40" s="7">
        <f t="shared" si="2"/>
        <v>0</v>
      </c>
      <c r="H40" s="7">
        <f t="shared" si="2"/>
        <v>0</v>
      </c>
      <c r="I40" s="7">
        <f t="shared" si="2"/>
        <v>0</v>
      </c>
      <c r="J40" s="7">
        <f t="shared" si="2"/>
        <v>0</v>
      </c>
      <c r="K40" s="7">
        <f t="shared" si="2"/>
        <v>0</v>
      </c>
      <c r="L40" s="7">
        <f t="shared" si="2"/>
        <v>0</v>
      </c>
    </row>
    <row r="41" spans="1:12">
      <c r="A41" s="8" t="s">
        <v>16</v>
      </c>
      <c r="B41" s="8">
        <f t="shared" ref="B41:L41" si="3">SUM(B6:B37)</f>
        <v>93</v>
      </c>
      <c r="C41" s="8">
        <f t="shared" si="3"/>
        <v>86</v>
      </c>
      <c r="D41" s="8">
        <f t="shared" si="3"/>
        <v>86</v>
      </c>
      <c r="E41" s="8">
        <f t="shared" si="3"/>
        <v>93</v>
      </c>
      <c r="F41" s="8">
        <f t="shared" si="3"/>
        <v>86</v>
      </c>
      <c r="G41" s="8">
        <f t="shared" si="3"/>
        <v>86</v>
      </c>
      <c r="H41" s="8">
        <f t="shared" si="3"/>
        <v>90</v>
      </c>
      <c r="I41" s="8">
        <f t="shared" si="3"/>
        <v>88</v>
      </c>
      <c r="J41" s="8">
        <f t="shared" si="3"/>
        <v>88</v>
      </c>
      <c r="K41" s="8">
        <f t="shared" si="3"/>
        <v>88</v>
      </c>
      <c r="L41" s="8">
        <f t="shared" si="3"/>
        <v>90</v>
      </c>
    </row>
    <row r="42" spans="1:12">
      <c r="A42" s="8" t="s">
        <v>17</v>
      </c>
      <c r="B42" s="9">
        <f t="shared" ref="B42:L42" si="4">B41/32</f>
        <v>2.90625</v>
      </c>
      <c r="C42" s="9">
        <f t="shared" si="4"/>
        <v>2.6875</v>
      </c>
      <c r="D42" s="9">
        <f t="shared" si="4"/>
        <v>2.6875</v>
      </c>
      <c r="E42" s="9">
        <f t="shared" si="4"/>
        <v>2.90625</v>
      </c>
      <c r="F42" s="9">
        <f t="shared" si="4"/>
        <v>2.6875</v>
      </c>
      <c r="G42" s="9">
        <f t="shared" si="4"/>
        <v>2.6875</v>
      </c>
      <c r="H42" s="9">
        <f t="shared" si="4"/>
        <v>2.8125</v>
      </c>
      <c r="I42" s="9">
        <f t="shared" si="4"/>
        <v>2.75</v>
      </c>
      <c r="J42" s="9">
        <f t="shared" si="4"/>
        <v>2.75</v>
      </c>
      <c r="K42" s="9">
        <f t="shared" si="4"/>
        <v>2.75</v>
      </c>
      <c r="L42" s="9">
        <f t="shared" si="4"/>
        <v>2.8125</v>
      </c>
    </row>
    <row r="43" spans="1:12">
      <c r="A43" s="8" t="s">
        <v>18</v>
      </c>
      <c r="B43" s="50">
        <f>AVERAGE(B42:E42)</f>
        <v>2.796875</v>
      </c>
      <c r="C43" s="51"/>
      <c r="D43" s="51"/>
      <c r="E43" s="51"/>
      <c r="F43" s="43">
        <f>AVERAGE(F42:L42)</f>
        <v>2.75</v>
      </c>
      <c r="G43" s="44"/>
      <c r="H43" s="44"/>
      <c r="I43" s="44"/>
      <c r="J43" s="44"/>
      <c r="K43" s="44"/>
      <c r="L43" s="45"/>
    </row>
    <row r="44" spans="1:12">
      <c r="A44" s="55" t="s">
        <v>19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7" spans="1:12" ht="16.5" customHeight="1"/>
  </sheetData>
  <mergeCells count="19">
    <mergeCell ref="B43:E43"/>
    <mergeCell ref="F43:L43"/>
    <mergeCell ref="A44:L44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A1:L1"/>
    <mergeCell ref="A2:A3"/>
    <mergeCell ref="B2:L2"/>
    <mergeCell ref="B3:E3"/>
    <mergeCell ref="F3:L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opLeftCell="C43" zoomScaleNormal="100" workbookViewId="0">
      <selection activeCell="F57" sqref="F57:H57"/>
    </sheetView>
  </sheetViews>
  <sheetFormatPr defaultColWidth="9" defaultRowHeight="14.25"/>
  <cols>
    <col min="1" max="1" width="14.75" style="2" customWidth="1"/>
    <col min="2" max="3" width="21.625" style="1" customWidth="1"/>
    <col min="4" max="4" width="18.5" style="1" customWidth="1"/>
    <col min="5" max="5" width="16.125" style="1" bestFit="1" customWidth="1"/>
    <col min="6" max="6" width="17.875" style="1" customWidth="1"/>
    <col min="7" max="8" width="19.25" style="1" customWidth="1"/>
    <col min="9" max="9" width="16.625" style="1" customWidth="1"/>
    <col min="10" max="10" width="19.75" style="1" customWidth="1"/>
    <col min="11" max="16384" width="9" style="1"/>
  </cols>
  <sheetData>
    <row r="1" spans="1:10" ht="17.25">
      <c r="A1" s="65" t="s">
        <v>130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 customHeight="1">
      <c r="A2" s="64" t="s">
        <v>22</v>
      </c>
      <c r="B2" s="66" t="s">
        <v>68</v>
      </c>
      <c r="C2" s="67"/>
      <c r="D2" s="67"/>
      <c r="E2" s="67"/>
      <c r="F2" s="76"/>
      <c r="G2" s="76"/>
      <c r="H2" s="76"/>
      <c r="I2" s="67"/>
      <c r="J2" s="68"/>
    </row>
    <row r="3" spans="1:10" ht="55.5" customHeight="1">
      <c r="A3" s="64"/>
      <c r="B3" s="69" t="s">
        <v>69</v>
      </c>
      <c r="C3" s="70"/>
      <c r="D3" s="53"/>
      <c r="E3" s="53"/>
      <c r="F3" s="69" t="s">
        <v>70</v>
      </c>
      <c r="G3" s="70"/>
      <c r="H3" s="77"/>
      <c r="I3" s="70" t="s">
        <v>71</v>
      </c>
      <c r="J3" s="77"/>
    </row>
    <row r="4" spans="1:10">
      <c r="A4" s="3" t="s">
        <v>12</v>
      </c>
      <c r="B4" s="46" t="s">
        <v>28</v>
      </c>
      <c r="C4" s="46" t="s">
        <v>29</v>
      </c>
      <c r="D4" s="46" t="s">
        <v>30</v>
      </c>
      <c r="E4" s="46" t="s">
        <v>31</v>
      </c>
      <c r="F4" s="74" t="s">
        <v>28</v>
      </c>
      <c r="G4" s="74" t="s">
        <v>29</v>
      </c>
      <c r="H4" s="46" t="s">
        <v>30</v>
      </c>
      <c r="I4" s="46" t="s">
        <v>28</v>
      </c>
      <c r="J4" s="46" t="s">
        <v>29</v>
      </c>
    </row>
    <row r="5" spans="1:10">
      <c r="A5" s="3" t="s">
        <v>23</v>
      </c>
      <c r="B5" s="47"/>
      <c r="C5" s="47"/>
      <c r="D5" s="47"/>
      <c r="E5" s="47"/>
      <c r="F5" s="47"/>
      <c r="G5" s="47"/>
      <c r="H5" s="74"/>
      <c r="I5" s="47"/>
      <c r="J5" s="47"/>
    </row>
    <row r="6" spans="1:10">
      <c r="A6" s="13" t="s">
        <v>78</v>
      </c>
      <c r="B6" s="6">
        <v>3</v>
      </c>
      <c r="C6" s="6">
        <v>3</v>
      </c>
      <c r="D6" s="6">
        <v>2</v>
      </c>
      <c r="E6" s="6">
        <v>3</v>
      </c>
      <c r="F6" s="6">
        <v>3</v>
      </c>
      <c r="G6" s="6">
        <v>2</v>
      </c>
      <c r="H6" s="6">
        <v>3</v>
      </c>
      <c r="I6" s="6">
        <v>2</v>
      </c>
      <c r="J6" s="6">
        <v>3</v>
      </c>
    </row>
    <row r="7" spans="1:10">
      <c r="A7" s="13" t="s">
        <v>79</v>
      </c>
      <c r="B7" s="6">
        <v>3</v>
      </c>
      <c r="C7" s="6">
        <v>3</v>
      </c>
      <c r="D7" s="6">
        <v>3</v>
      </c>
      <c r="E7" s="6">
        <v>3</v>
      </c>
      <c r="F7" s="6">
        <v>3</v>
      </c>
      <c r="G7" s="6">
        <v>3</v>
      </c>
      <c r="H7" s="6">
        <v>3</v>
      </c>
      <c r="I7" s="6">
        <v>3</v>
      </c>
      <c r="J7" s="6">
        <v>3</v>
      </c>
    </row>
    <row r="8" spans="1:10">
      <c r="A8" s="13" t="s">
        <v>80</v>
      </c>
      <c r="B8" s="6">
        <v>3</v>
      </c>
      <c r="C8" s="6">
        <v>3</v>
      </c>
      <c r="D8" s="6">
        <v>3</v>
      </c>
      <c r="E8" s="6">
        <v>3</v>
      </c>
      <c r="F8" s="6">
        <v>3</v>
      </c>
      <c r="G8" s="6">
        <v>3</v>
      </c>
      <c r="H8" s="6">
        <v>3</v>
      </c>
      <c r="I8" s="6">
        <v>3</v>
      </c>
      <c r="J8" s="6">
        <v>3</v>
      </c>
    </row>
    <row r="9" spans="1:10">
      <c r="A9" s="13" t="s">
        <v>81</v>
      </c>
      <c r="B9" s="6">
        <v>3</v>
      </c>
      <c r="C9" s="6">
        <v>3</v>
      </c>
      <c r="D9" s="6">
        <v>3</v>
      </c>
      <c r="E9" s="6">
        <v>3</v>
      </c>
      <c r="F9" s="6">
        <v>3</v>
      </c>
      <c r="G9" s="6">
        <v>3</v>
      </c>
      <c r="H9" s="6">
        <v>3</v>
      </c>
      <c r="I9" s="6">
        <v>3</v>
      </c>
      <c r="J9" s="6">
        <v>3</v>
      </c>
    </row>
    <row r="10" spans="1:10">
      <c r="A10" s="13" t="s">
        <v>82</v>
      </c>
      <c r="B10" s="6">
        <v>3</v>
      </c>
      <c r="C10" s="6">
        <v>3</v>
      </c>
      <c r="D10" s="6">
        <v>3</v>
      </c>
      <c r="E10" s="6">
        <v>3</v>
      </c>
      <c r="F10" s="6">
        <v>3</v>
      </c>
      <c r="G10" s="6">
        <v>3</v>
      </c>
      <c r="H10" s="6">
        <v>3</v>
      </c>
      <c r="I10" s="6">
        <v>3</v>
      </c>
      <c r="J10" s="6">
        <v>3</v>
      </c>
    </row>
    <row r="11" spans="1:10">
      <c r="A11" s="13" t="s">
        <v>83</v>
      </c>
      <c r="B11" s="6">
        <v>3</v>
      </c>
      <c r="C11" s="6">
        <v>3</v>
      </c>
      <c r="D11" s="6">
        <v>3</v>
      </c>
      <c r="E11" s="6">
        <v>3</v>
      </c>
      <c r="F11" s="6">
        <v>3</v>
      </c>
      <c r="G11" s="6">
        <v>3</v>
      </c>
      <c r="H11" s="6">
        <v>3</v>
      </c>
      <c r="I11" s="6">
        <v>3</v>
      </c>
      <c r="J11" s="6">
        <v>3</v>
      </c>
    </row>
    <row r="12" spans="1:10">
      <c r="A12" s="13" t="s">
        <v>84</v>
      </c>
      <c r="B12" s="5">
        <v>3</v>
      </c>
      <c r="C12" s="6">
        <v>3</v>
      </c>
      <c r="D12" s="6">
        <v>3</v>
      </c>
      <c r="E12" s="6">
        <v>3</v>
      </c>
      <c r="F12" s="6">
        <v>3</v>
      </c>
      <c r="G12" s="6">
        <v>3</v>
      </c>
      <c r="H12" s="6">
        <v>3</v>
      </c>
      <c r="I12" s="6">
        <v>3</v>
      </c>
      <c r="J12" s="6">
        <v>3</v>
      </c>
    </row>
    <row r="13" spans="1:10">
      <c r="A13" s="13" t="s">
        <v>85</v>
      </c>
      <c r="B13" s="5">
        <v>3</v>
      </c>
      <c r="C13" s="6">
        <v>3</v>
      </c>
      <c r="D13" s="6">
        <v>3</v>
      </c>
      <c r="E13" s="6">
        <v>3</v>
      </c>
      <c r="F13" s="6">
        <v>3</v>
      </c>
      <c r="G13" s="6">
        <v>3</v>
      </c>
      <c r="H13" s="6">
        <v>3</v>
      </c>
      <c r="I13" s="6">
        <v>3</v>
      </c>
      <c r="J13" s="6">
        <v>3</v>
      </c>
    </row>
    <row r="14" spans="1:10">
      <c r="A14" s="13" t="s">
        <v>86</v>
      </c>
      <c r="B14" s="5">
        <v>3</v>
      </c>
      <c r="C14" s="6">
        <v>3</v>
      </c>
      <c r="D14" s="6">
        <v>3</v>
      </c>
      <c r="E14" s="6">
        <v>3</v>
      </c>
      <c r="F14" s="6">
        <v>3</v>
      </c>
      <c r="G14" s="6">
        <v>3</v>
      </c>
      <c r="H14" s="6">
        <v>3</v>
      </c>
      <c r="I14" s="6">
        <v>3</v>
      </c>
      <c r="J14" s="6">
        <v>3</v>
      </c>
    </row>
    <row r="15" spans="1:10">
      <c r="A15" s="13" t="s">
        <v>87</v>
      </c>
      <c r="B15" s="5">
        <v>3</v>
      </c>
      <c r="C15" s="6">
        <v>3</v>
      </c>
      <c r="D15" s="6">
        <v>3</v>
      </c>
      <c r="E15" s="6">
        <v>3</v>
      </c>
      <c r="F15" s="6">
        <v>3</v>
      </c>
      <c r="G15" s="6">
        <v>3</v>
      </c>
      <c r="H15" s="6">
        <v>3</v>
      </c>
      <c r="I15" s="6">
        <v>3</v>
      </c>
      <c r="J15" s="6">
        <v>3</v>
      </c>
    </row>
    <row r="16" spans="1:10">
      <c r="A16" s="13" t="s">
        <v>88</v>
      </c>
      <c r="B16" s="5">
        <v>3</v>
      </c>
      <c r="C16" s="6">
        <v>3</v>
      </c>
      <c r="D16" s="6">
        <v>3</v>
      </c>
      <c r="E16" s="6">
        <v>3</v>
      </c>
      <c r="F16" s="6">
        <v>3</v>
      </c>
      <c r="G16" s="6">
        <v>3</v>
      </c>
      <c r="H16" s="6">
        <v>3</v>
      </c>
      <c r="I16" s="6">
        <v>3</v>
      </c>
      <c r="J16" s="6">
        <v>3</v>
      </c>
    </row>
    <row r="17" spans="1:10">
      <c r="A17" s="13" t="s">
        <v>89</v>
      </c>
      <c r="B17" s="5">
        <v>3</v>
      </c>
      <c r="C17" s="6">
        <v>3</v>
      </c>
      <c r="D17" s="6">
        <v>3</v>
      </c>
      <c r="E17" s="6">
        <v>3</v>
      </c>
      <c r="F17" s="6">
        <v>3</v>
      </c>
      <c r="G17" s="6">
        <v>3</v>
      </c>
      <c r="H17" s="6">
        <v>3</v>
      </c>
      <c r="I17" s="6">
        <v>3</v>
      </c>
      <c r="J17" s="6">
        <v>3</v>
      </c>
    </row>
    <row r="18" spans="1:10">
      <c r="A18" s="13" t="s">
        <v>90</v>
      </c>
      <c r="B18" s="5">
        <v>3</v>
      </c>
      <c r="C18" s="6">
        <v>3</v>
      </c>
      <c r="D18" s="6">
        <v>3</v>
      </c>
      <c r="E18" s="6">
        <v>3</v>
      </c>
      <c r="F18" s="6">
        <v>3</v>
      </c>
      <c r="G18" s="6">
        <v>3</v>
      </c>
      <c r="H18" s="6">
        <v>3</v>
      </c>
      <c r="I18" s="6">
        <v>3</v>
      </c>
      <c r="J18" s="6">
        <v>3</v>
      </c>
    </row>
    <row r="19" spans="1:10">
      <c r="A19" s="13" t="s">
        <v>91</v>
      </c>
      <c r="B19" s="5">
        <v>3</v>
      </c>
      <c r="C19" s="6">
        <v>3</v>
      </c>
      <c r="D19" s="6">
        <v>3</v>
      </c>
      <c r="E19" s="6">
        <v>3</v>
      </c>
      <c r="F19" s="6">
        <v>3</v>
      </c>
      <c r="G19" s="6">
        <v>3</v>
      </c>
      <c r="H19" s="6">
        <v>3</v>
      </c>
      <c r="I19" s="6">
        <v>3</v>
      </c>
      <c r="J19" s="6">
        <v>3</v>
      </c>
    </row>
    <row r="20" spans="1:10">
      <c r="A20" s="13" t="s">
        <v>92</v>
      </c>
      <c r="B20" s="5">
        <v>3</v>
      </c>
      <c r="C20" s="6">
        <v>3</v>
      </c>
      <c r="D20" s="6">
        <v>2</v>
      </c>
      <c r="E20" s="6">
        <v>3</v>
      </c>
      <c r="F20" s="6">
        <v>3</v>
      </c>
      <c r="G20" s="6">
        <v>2</v>
      </c>
      <c r="H20" s="6">
        <v>3</v>
      </c>
      <c r="I20" s="6">
        <v>3</v>
      </c>
      <c r="J20" s="6">
        <v>3</v>
      </c>
    </row>
    <row r="21" spans="1:10">
      <c r="A21" s="13" t="s">
        <v>93</v>
      </c>
      <c r="B21" s="5">
        <v>3</v>
      </c>
      <c r="C21" s="6">
        <v>3</v>
      </c>
      <c r="D21" s="6">
        <v>3</v>
      </c>
      <c r="E21" s="6">
        <v>3</v>
      </c>
      <c r="F21" s="6">
        <v>3</v>
      </c>
      <c r="G21" s="6">
        <v>3</v>
      </c>
      <c r="H21" s="6">
        <v>3</v>
      </c>
      <c r="I21" s="6">
        <v>3</v>
      </c>
      <c r="J21" s="6">
        <v>3</v>
      </c>
    </row>
    <row r="22" spans="1:10">
      <c r="A22" s="13" t="s">
        <v>94</v>
      </c>
      <c r="B22" s="5">
        <v>3</v>
      </c>
      <c r="C22" s="6">
        <v>3</v>
      </c>
      <c r="D22" s="6">
        <v>2</v>
      </c>
      <c r="E22" s="6">
        <v>3</v>
      </c>
      <c r="F22" s="6">
        <v>3</v>
      </c>
      <c r="G22" s="6">
        <v>2</v>
      </c>
      <c r="H22" s="6">
        <v>3</v>
      </c>
      <c r="I22" s="6">
        <v>3</v>
      </c>
      <c r="J22" s="6">
        <v>3</v>
      </c>
    </row>
    <row r="23" spans="1:10">
      <c r="A23" s="13" t="s">
        <v>95</v>
      </c>
      <c r="B23" s="5">
        <v>3</v>
      </c>
      <c r="C23" s="6">
        <v>3</v>
      </c>
      <c r="D23" s="6">
        <v>3</v>
      </c>
      <c r="E23" s="6">
        <v>3</v>
      </c>
      <c r="F23" s="6">
        <v>3</v>
      </c>
      <c r="G23" s="6">
        <v>3</v>
      </c>
      <c r="H23" s="6">
        <v>3</v>
      </c>
      <c r="I23" s="6">
        <v>3</v>
      </c>
      <c r="J23" s="6">
        <v>3</v>
      </c>
    </row>
    <row r="24" spans="1:10">
      <c r="A24" s="13" t="s">
        <v>96</v>
      </c>
      <c r="B24" s="5">
        <v>3</v>
      </c>
      <c r="C24" s="6">
        <v>3</v>
      </c>
      <c r="D24" s="6">
        <v>3</v>
      </c>
      <c r="E24" s="6">
        <v>3</v>
      </c>
      <c r="F24" s="6">
        <v>3</v>
      </c>
      <c r="G24" s="6">
        <v>3</v>
      </c>
      <c r="H24" s="6">
        <v>3</v>
      </c>
      <c r="I24" s="6">
        <v>3</v>
      </c>
      <c r="J24" s="6">
        <v>3</v>
      </c>
    </row>
    <row r="25" spans="1:10">
      <c r="A25" s="13" t="s">
        <v>97</v>
      </c>
      <c r="B25" s="5">
        <v>3</v>
      </c>
      <c r="C25" s="6">
        <v>3</v>
      </c>
      <c r="D25" s="6">
        <v>3</v>
      </c>
      <c r="E25" s="6">
        <v>3</v>
      </c>
      <c r="F25" s="6">
        <v>3</v>
      </c>
      <c r="G25" s="6">
        <v>3</v>
      </c>
      <c r="H25" s="6">
        <v>3</v>
      </c>
      <c r="I25" s="6">
        <v>3</v>
      </c>
      <c r="J25" s="6">
        <v>3</v>
      </c>
    </row>
    <row r="26" spans="1:10">
      <c r="A26" s="13" t="s">
        <v>98</v>
      </c>
      <c r="B26" s="5">
        <v>3</v>
      </c>
      <c r="C26" s="6">
        <v>3</v>
      </c>
      <c r="D26" s="6">
        <v>3</v>
      </c>
      <c r="E26" s="6">
        <v>3</v>
      </c>
      <c r="F26" s="6">
        <v>3</v>
      </c>
      <c r="G26" s="6">
        <v>3</v>
      </c>
      <c r="H26" s="6">
        <v>3</v>
      </c>
      <c r="I26" s="6">
        <v>3</v>
      </c>
      <c r="J26" s="6">
        <v>3</v>
      </c>
    </row>
    <row r="27" spans="1:10">
      <c r="A27" s="13" t="s">
        <v>99</v>
      </c>
      <c r="B27" s="5">
        <v>3</v>
      </c>
      <c r="C27" s="6">
        <v>3</v>
      </c>
      <c r="D27" s="6">
        <v>3</v>
      </c>
      <c r="E27" s="6">
        <v>3</v>
      </c>
      <c r="F27" s="6">
        <v>3</v>
      </c>
      <c r="G27" s="6">
        <v>3</v>
      </c>
      <c r="H27" s="6">
        <v>3</v>
      </c>
      <c r="I27" s="6">
        <v>3</v>
      </c>
      <c r="J27" s="6">
        <v>3</v>
      </c>
    </row>
    <row r="28" spans="1:10">
      <c r="A28" s="13" t="s">
        <v>100</v>
      </c>
      <c r="B28" s="5">
        <v>3</v>
      </c>
      <c r="C28" s="6">
        <v>3</v>
      </c>
      <c r="D28" s="6">
        <v>3</v>
      </c>
      <c r="E28" s="6">
        <v>3</v>
      </c>
      <c r="F28" s="6">
        <v>3</v>
      </c>
      <c r="G28" s="6">
        <v>3</v>
      </c>
      <c r="H28" s="6">
        <v>3</v>
      </c>
      <c r="I28" s="6">
        <v>3</v>
      </c>
      <c r="J28" s="6">
        <v>3</v>
      </c>
    </row>
    <row r="29" spans="1:10">
      <c r="A29" s="13" t="s">
        <v>101</v>
      </c>
      <c r="B29" s="5">
        <v>3</v>
      </c>
      <c r="C29" s="6">
        <v>3</v>
      </c>
      <c r="D29" s="6">
        <v>3</v>
      </c>
      <c r="E29" s="6">
        <v>3</v>
      </c>
      <c r="F29" s="6">
        <v>3</v>
      </c>
      <c r="G29" s="6">
        <v>3</v>
      </c>
      <c r="H29" s="6">
        <v>3</v>
      </c>
      <c r="I29" s="6">
        <v>3</v>
      </c>
      <c r="J29" s="6">
        <v>3</v>
      </c>
    </row>
    <row r="30" spans="1:10">
      <c r="A30" s="13" t="s">
        <v>102</v>
      </c>
      <c r="B30" s="5">
        <v>3</v>
      </c>
      <c r="C30" s="6">
        <v>3</v>
      </c>
      <c r="D30" s="6">
        <v>3</v>
      </c>
      <c r="E30" s="6">
        <v>3</v>
      </c>
      <c r="F30" s="6">
        <v>3</v>
      </c>
      <c r="G30" s="6">
        <v>3</v>
      </c>
      <c r="H30" s="6">
        <v>3</v>
      </c>
      <c r="I30" s="6">
        <v>3</v>
      </c>
      <c r="J30" s="6">
        <v>3</v>
      </c>
    </row>
    <row r="31" spans="1:10">
      <c r="A31" s="13" t="s">
        <v>103</v>
      </c>
      <c r="B31" s="5">
        <v>3</v>
      </c>
      <c r="C31" s="6">
        <v>3</v>
      </c>
      <c r="D31" s="6">
        <v>3</v>
      </c>
      <c r="E31" s="6">
        <v>3</v>
      </c>
      <c r="F31" s="6">
        <v>3</v>
      </c>
      <c r="G31" s="6">
        <v>3</v>
      </c>
      <c r="H31" s="6">
        <v>3</v>
      </c>
      <c r="I31" s="6">
        <v>3</v>
      </c>
      <c r="J31" s="6">
        <v>3</v>
      </c>
    </row>
    <row r="32" spans="1:10">
      <c r="A32" s="13" t="s">
        <v>104</v>
      </c>
      <c r="B32" s="5">
        <v>3</v>
      </c>
      <c r="C32" s="6">
        <v>3</v>
      </c>
      <c r="D32" s="6">
        <v>3</v>
      </c>
      <c r="E32" s="6">
        <v>3</v>
      </c>
      <c r="F32" s="6">
        <v>3</v>
      </c>
      <c r="G32" s="6">
        <v>3</v>
      </c>
      <c r="H32" s="6">
        <v>3</v>
      </c>
      <c r="I32" s="6">
        <v>3</v>
      </c>
      <c r="J32" s="6">
        <v>3</v>
      </c>
    </row>
    <row r="33" spans="1:10">
      <c r="A33" s="13" t="s">
        <v>105</v>
      </c>
      <c r="B33" s="5">
        <v>3</v>
      </c>
      <c r="C33" s="6">
        <v>3</v>
      </c>
      <c r="D33" s="6">
        <v>3</v>
      </c>
      <c r="E33" s="6">
        <v>3</v>
      </c>
      <c r="F33" s="6">
        <v>3</v>
      </c>
      <c r="G33" s="6">
        <v>3</v>
      </c>
      <c r="H33" s="6">
        <v>3</v>
      </c>
      <c r="I33" s="6">
        <v>3</v>
      </c>
      <c r="J33" s="6">
        <v>3</v>
      </c>
    </row>
    <row r="34" spans="1:10">
      <c r="A34" s="13" t="s">
        <v>106</v>
      </c>
      <c r="B34" s="5">
        <v>3</v>
      </c>
      <c r="C34" s="6">
        <v>3</v>
      </c>
      <c r="D34" s="6">
        <v>3</v>
      </c>
      <c r="E34" s="6">
        <v>3</v>
      </c>
      <c r="F34" s="6">
        <v>3</v>
      </c>
      <c r="G34" s="6">
        <v>3</v>
      </c>
      <c r="H34" s="6">
        <v>3</v>
      </c>
      <c r="I34" s="6">
        <v>3</v>
      </c>
      <c r="J34" s="6">
        <v>3</v>
      </c>
    </row>
    <row r="35" spans="1:10">
      <c r="A35" s="13" t="s">
        <v>107</v>
      </c>
      <c r="B35" s="5">
        <v>3</v>
      </c>
      <c r="C35" s="6">
        <v>3</v>
      </c>
      <c r="D35" s="6">
        <v>3</v>
      </c>
      <c r="E35" s="6">
        <v>3</v>
      </c>
      <c r="F35" s="6">
        <v>3</v>
      </c>
      <c r="G35" s="6">
        <v>3</v>
      </c>
      <c r="H35" s="6">
        <v>3</v>
      </c>
      <c r="I35" s="6">
        <v>3</v>
      </c>
      <c r="J35" s="6">
        <v>3</v>
      </c>
    </row>
    <row r="36" spans="1:10">
      <c r="A36" s="13" t="s">
        <v>108</v>
      </c>
      <c r="B36" s="5">
        <v>3</v>
      </c>
      <c r="C36" s="6">
        <v>3</v>
      </c>
      <c r="D36" s="6">
        <v>2</v>
      </c>
      <c r="E36" s="6">
        <v>3</v>
      </c>
      <c r="F36" s="6">
        <v>3</v>
      </c>
      <c r="G36" s="6">
        <v>2</v>
      </c>
      <c r="H36" s="6">
        <v>3</v>
      </c>
      <c r="I36" s="6">
        <v>3</v>
      </c>
      <c r="J36" s="6">
        <v>3</v>
      </c>
    </row>
    <row r="37" spans="1:10">
      <c r="A37" s="13" t="s">
        <v>109</v>
      </c>
      <c r="B37" s="5">
        <v>3</v>
      </c>
      <c r="C37" s="6">
        <v>3</v>
      </c>
      <c r="D37" s="6">
        <v>3</v>
      </c>
      <c r="E37" s="6">
        <v>3</v>
      </c>
      <c r="F37" s="6">
        <v>3</v>
      </c>
      <c r="G37" s="6">
        <v>3</v>
      </c>
      <c r="H37" s="6">
        <v>3</v>
      </c>
      <c r="I37" s="6">
        <v>3</v>
      </c>
      <c r="J37" s="6">
        <v>3</v>
      </c>
    </row>
    <row r="38" spans="1:10">
      <c r="A38" s="13" t="s">
        <v>110</v>
      </c>
      <c r="B38" s="5">
        <v>3</v>
      </c>
      <c r="C38" s="6">
        <v>3</v>
      </c>
      <c r="D38" s="6">
        <v>3</v>
      </c>
      <c r="E38" s="6">
        <v>3</v>
      </c>
      <c r="F38" s="6">
        <v>3</v>
      </c>
      <c r="G38" s="6">
        <v>3</v>
      </c>
      <c r="H38" s="6">
        <v>3</v>
      </c>
      <c r="I38" s="6">
        <v>3</v>
      </c>
      <c r="J38" s="6">
        <v>3</v>
      </c>
    </row>
    <row r="39" spans="1:10">
      <c r="A39" s="13" t="s">
        <v>111</v>
      </c>
      <c r="B39" s="5">
        <v>3</v>
      </c>
      <c r="C39" s="6">
        <v>3</v>
      </c>
      <c r="D39" s="6">
        <v>3</v>
      </c>
      <c r="E39" s="6">
        <v>3</v>
      </c>
      <c r="F39" s="6">
        <v>3</v>
      </c>
      <c r="G39" s="6">
        <v>3</v>
      </c>
      <c r="H39" s="6">
        <v>3</v>
      </c>
      <c r="I39" s="6">
        <v>3</v>
      </c>
      <c r="J39" s="6">
        <v>3</v>
      </c>
    </row>
    <row r="40" spans="1:10">
      <c r="A40" s="13" t="s">
        <v>112</v>
      </c>
      <c r="B40" s="5">
        <v>3</v>
      </c>
      <c r="C40" s="6">
        <v>3</v>
      </c>
      <c r="D40" s="6">
        <v>3</v>
      </c>
      <c r="E40" s="6">
        <v>3</v>
      </c>
      <c r="F40" s="6">
        <v>3</v>
      </c>
      <c r="G40" s="6">
        <v>3</v>
      </c>
      <c r="H40" s="6">
        <v>3</v>
      </c>
      <c r="I40" s="6">
        <v>3</v>
      </c>
      <c r="J40" s="6">
        <v>3</v>
      </c>
    </row>
    <row r="41" spans="1:10">
      <c r="A41" s="13" t="s">
        <v>113</v>
      </c>
      <c r="B41" s="5">
        <v>3</v>
      </c>
      <c r="C41" s="6">
        <v>3</v>
      </c>
      <c r="D41" s="6">
        <v>2</v>
      </c>
      <c r="E41" s="6">
        <v>3</v>
      </c>
      <c r="F41" s="6">
        <v>3</v>
      </c>
      <c r="G41" s="6">
        <v>2</v>
      </c>
      <c r="H41" s="6">
        <v>3</v>
      </c>
      <c r="I41" s="6">
        <v>2</v>
      </c>
      <c r="J41" s="6">
        <v>3</v>
      </c>
    </row>
    <row r="42" spans="1:10">
      <c r="A42" s="13" t="s">
        <v>114</v>
      </c>
      <c r="B42" s="5">
        <v>3</v>
      </c>
      <c r="C42" s="6">
        <v>3</v>
      </c>
      <c r="D42" s="6">
        <v>3</v>
      </c>
      <c r="E42" s="6">
        <v>3</v>
      </c>
      <c r="F42" s="6">
        <v>3</v>
      </c>
      <c r="G42" s="6">
        <v>3</v>
      </c>
      <c r="H42" s="6">
        <v>3</v>
      </c>
      <c r="I42" s="6">
        <v>3</v>
      </c>
      <c r="J42" s="6">
        <v>3</v>
      </c>
    </row>
    <row r="43" spans="1:10">
      <c r="A43" s="13" t="s">
        <v>115</v>
      </c>
      <c r="B43" s="5">
        <v>3</v>
      </c>
      <c r="C43" s="6">
        <v>3</v>
      </c>
      <c r="D43" s="6">
        <v>3</v>
      </c>
      <c r="E43" s="6">
        <v>3</v>
      </c>
      <c r="F43" s="6">
        <v>3</v>
      </c>
      <c r="G43" s="6">
        <v>2</v>
      </c>
      <c r="H43" s="6">
        <v>3</v>
      </c>
      <c r="I43" s="6">
        <v>3</v>
      </c>
      <c r="J43" s="6">
        <v>3</v>
      </c>
    </row>
    <row r="44" spans="1:10">
      <c r="A44" s="13" t="s">
        <v>116</v>
      </c>
      <c r="B44" s="5">
        <v>3</v>
      </c>
      <c r="C44" s="6">
        <v>3</v>
      </c>
      <c r="D44" s="6">
        <v>3</v>
      </c>
      <c r="E44" s="6">
        <v>3</v>
      </c>
      <c r="F44" s="6">
        <v>3</v>
      </c>
      <c r="G44" s="6">
        <v>3</v>
      </c>
      <c r="H44" s="6">
        <v>3</v>
      </c>
      <c r="I44" s="6">
        <v>3</v>
      </c>
      <c r="J44" s="6">
        <v>3</v>
      </c>
    </row>
    <row r="45" spans="1:10">
      <c r="A45" s="13" t="s">
        <v>117</v>
      </c>
      <c r="B45" s="5">
        <v>3</v>
      </c>
      <c r="C45" s="6">
        <v>3</v>
      </c>
      <c r="D45" s="6">
        <v>3</v>
      </c>
      <c r="E45" s="6">
        <v>3</v>
      </c>
      <c r="F45" s="6">
        <v>3</v>
      </c>
      <c r="G45" s="6">
        <v>3</v>
      </c>
      <c r="H45" s="6">
        <v>3</v>
      </c>
      <c r="I45" s="6">
        <v>3</v>
      </c>
      <c r="J45" s="6">
        <v>3</v>
      </c>
    </row>
    <row r="46" spans="1:10">
      <c r="A46" s="13" t="s">
        <v>118</v>
      </c>
      <c r="B46" s="5">
        <v>3</v>
      </c>
      <c r="C46" s="6">
        <v>3</v>
      </c>
      <c r="D46" s="6">
        <v>3</v>
      </c>
      <c r="E46" s="6">
        <v>3</v>
      </c>
      <c r="F46" s="6">
        <v>3</v>
      </c>
      <c r="G46" s="6">
        <v>3</v>
      </c>
      <c r="H46" s="6">
        <v>3</v>
      </c>
      <c r="I46" s="6">
        <v>3</v>
      </c>
      <c r="J46" s="6">
        <v>3</v>
      </c>
    </row>
    <row r="47" spans="1:10">
      <c r="A47" s="13" t="s">
        <v>119</v>
      </c>
      <c r="B47" s="5">
        <v>3</v>
      </c>
      <c r="C47" s="6">
        <v>3</v>
      </c>
      <c r="D47" s="6">
        <v>2</v>
      </c>
      <c r="E47" s="6">
        <v>3</v>
      </c>
      <c r="F47" s="6">
        <v>3</v>
      </c>
      <c r="G47" s="6">
        <v>2</v>
      </c>
      <c r="H47" s="6">
        <v>3</v>
      </c>
      <c r="I47" s="6">
        <v>2</v>
      </c>
      <c r="J47" s="6">
        <v>3</v>
      </c>
    </row>
    <row r="48" spans="1:10">
      <c r="A48" s="13" t="s">
        <v>120</v>
      </c>
      <c r="B48" s="5">
        <v>3</v>
      </c>
      <c r="C48" s="6">
        <v>3</v>
      </c>
      <c r="D48" s="6">
        <v>2</v>
      </c>
      <c r="E48" s="6">
        <v>3</v>
      </c>
      <c r="F48" s="6">
        <v>3</v>
      </c>
      <c r="G48" s="6">
        <v>2</v>
      </c>
      <c r="H48" s="6">
        <v>3</v>
      </c>
      <c r="I48" s="6">
        <v>3</v>
      </c>
      <c r="J48" s="6">
        <v>3</v>
      </c>
    </row>
    <row r="49" spans="1:10">
      <c r="A49" s="13" t="s">
        <v>121</v>
      </c>
      <c r="B49" s="5">
        <v>3</v>
      </c>
      <c r="C49" s="6">
        <v>3</v>
      </c>
      <c r="D49" s="6">
        <v>2</v>
      </c>
      <c r="E49" s="6">
        <v>3</v>
      </c>
      <c r="F49" s="6">
        <v>3</v>
      </c>
      <c r="G49" s="6">
        <v>2</v>
      </c>
      <c r="H49" s="6">
        <v>3</v>
      </c>
      <c r="I49" s="6">
        <v>3</v>
      </c>
      <c r="J49" s="6">
        <v>3</v>
      </c>
    </row>
    <row r="50" spans="1:10">
      <c r="A50" s="13" t="s">
        <v>122</v>
      </c>
      <c r="B50" s="5">
        <v>3</v>
      </c>
      <c r="C50" s="6">
        <v>3</v>
      </c>
      <c r="D50" s="6">
        <v>3</v>
      </c>
      <c r="E50" s="6">
        <v>3</v>
      </c>
      <c r="F50" s="6">
        <v>3</v>
      </c>
      <c r="G50" s="6">
        <v>3</v>
      </c>
      <c r="H50" s="6">
        <v>3</v>
      </c>
      <c r="I50" s="6">
        <v>3</v>
      </c>
      <c r="J50" s="6">
        <v>3</v>
      </c>
    </row>
    <row r="51" spans="1:10">
      <c r="A51" s="13" t="s">
        <v>123</v>
      </c>
      <c r="B51" s="5">
        <v>3</v>
      </c>
      <c r="C51" s="6">
        <v>3</v>
      </c>
      <c r="D51" s="6">
        <v>2</v>
      </c>
      <c r="E51" s="6">
        <v>3</v>
      </c>
      <c r="F51" s="6">
        <v>3</v>
      </c>
      <c r="G51" s="6">
        <v>3</v>
      </c>
      <c r="H51" s="6">
        <v>3</v>
      </c>
      <c r="I51" s="6">
        <v>3</v>
      </c>
      <c r="J51" s="6">
        <v>3</v>
      </c>
    </row>
    <row r="52" spans="1:10">
      <c r="A52" s="13" t="s">
        <v>124</v>
      </c>
      <c r="B52" s="5">
        <v>3</v>
      </c>
      <c r="C52" s="6">
        <v>3</v>
      </c>
      <c r="D52" s="6">
        <v>3</v>
      </c>
      <c r="E52" s="6">
        <v>3</v>
      </c>
      <c r="F52" s="6">
        <v>3</v>
      </c>
      <c r="G52" s="6">
        <v>3</v>
      </c>
      <c r="H52" s="6">
        <v>3</v>
      </c>
      <c r="I52" s="6">
        <v>3</v>
      </c>
      <c r="J52" s="6">
        <v>3</v>
      </c>
    </row>
    <row r="53" spans="1:10">
      <c r="A53" s="38" t="s">
        <v>13</v>
      </c>
      <c r="B53" s="7">
        <f t="shared" ref="B53:J53" si="0">COUNTIF(B6:B52, 3)</f>
        <v>47</v>
      </c>
      <c r="C53" s="7">
        <f t="shared" si="0"/>
        <v>47</v>
      </c>
      <c r="D53" s="7">
        <f t="shared" si="0"/>
        <v>38</v>
      </c>
      <c r="E53" s="7">
        <f t="shared" si="0"/>
        <v>47</v>
      </c>
      <c r="F53" s="7">
        <f t="shared" si="0"/>
        <v>47</v>
      </c>
      <c r="G53" s="7">
        <f t="shared" si="0"/>
        <v>38</v>
      </c>
      <c r="H53" s="7">
        <f t="shared" si="0"/>
        <v>47</v>
      </c>
      <c r="I53" s="7">
        <f t="shared" si="0"/>
        <v>44</v>
      </c>
      <c r="J53" s="7">
        <f t="shared" si="0"/>
        <v>47</v>
      </c>
    </row>
    <row r="54" spans="1:10">
      <c r="A54" s="38" t="s">
        <v>14</v>
      </c>
      <c r="B54" s="7">
        <f t="shared" ref="B54:J54" si="1">COUNTIF(B6:B52, 2)</f>
        <v>0</v>
      </c>
      <c r="C54" s="7">
        <f t="shared" si="1"/>
        <v>0</v>
      </c>
      <c r="D54" s="7">
        <f t="shared" si="1"/>
        <v>9</v>
      </c>
      <c r="E54" s="7">
        <f t="shared" si="1"/>
        <v>0</v>
      </c>
      <c r="F54" s="7">
        <f t="shared" si="1"/>
        <v>0</v>
      </c>
      <c r="G54" s="7">
        <f t="shared" si="1"/>
        <v>9</v>
      </c>
      <c r="H54" s="7">
        <f t="shared" si="1"/>
        <v>0</v>
      </c>
      <c r="I54" s="7">
        <f t="shared" si="1"/>
        <v>3</v>
      </c>
      <c r="J54" s="7">
        <f t="shared" si="1"/>
        <v>0</v>
      </c>
    </row>
    <row r="55" spans="1:10">
      <c r="A55" s="38" t="s">
        <v>15</v>
      </c>
      <c r="B55" s="7">
        <f t="shared" ref="B55:J55" si="2">COUNTIF(B6:B52, 1)</f>
        <v>0</v>
      </c>
      <c r="C55" s="7">
        <f t="shared" si="2"/>
        <v>0</v>
      </c>
      <c r="D55" s="7">
        <f t="shared" si="2"/>
        <v>0</v>
      </c>
      <c r="E55" s="7">
        <f t="shared" si="2"/>
        <v>0</v>
      </c>
      <c r="F55" s="7">
        <f t="shared" si="2"/>
        <v>0</v>
      </c>
      <c r="G55" s="7">
        <f t="shared" si="2"/>
        <v>0</v>
      </c>
      <c r="H55" s="7">
        <f t="shared" si="2"/>
        <v>0</v>
      </c>
      <c r="I55" s="7">
        <f t="shared" si="2"/>
        <v>0</v>
      </c>
      <c r="J55" s="7">
        <f t="shared" si="2"/>
        <v>0</v>
      </c>
    </row>
    <row r="56" spans="1:10">
      <c r="A56" s="8" t="s">
        <v>16</v>
      </c>
      <c r="B56" s="8">
        <f t="shared" ref="B56:J56" si="3">SUM(B6:B52)</f>
        <v>141</v>
      </c>
      <c r="C56" s="8">
        <f t="shared" si="3"/>
        <v>141</v>
      </c>
      <c r="D56" s="8">
        <f t="shared" si="3"/>
        <v>132</v>
      </c>
      <c r="E56" s="8">
        <f t="shared" si="3"/>
        <v>141</v>
      </c>
      <c r="F56" s="8">
        <f t="shared" si="3"/>
        <v>141</v>
      </c>
      <c r="G56" s="8">
        <f t="shared" si="3"/>
        <v>132</v>
      </c>
      <c r="H56" s="8">
        <f t="shared" si="3"/>
        <v>141</v>
      </c>
      <c r="I56" s="8">
        <f t="shared" si="3"/>
        <v>138</v>
      </c>
      <c r="J56" s="8">
        <f t="shared" si="3"/>
        <v>141</v>
      </c>
    </row>
    <row r="57" spans="1:10">
      <c r="A57" s="8" t="s">
        <v>17</v>
      </c>
      <c r="B57" s="9">
        <f t="shared" ref="B57:J57" si="4">B56/COUNTA(B6:B52)</f>
        <v>3</v>
      </c>
      <c r="C57" s="9">
        <f t="shared" si="4"/>
        <v>3</v>
      </c>
      <c r="D57" s="9">
        <f t="shared" si="4"/>
        <v>2.8085106382978724</v>
      </c>
      <c r="E57" s="9">
        <f t="shared" si="4"/>
        <v>3</v>
      </c>
      <c r="F57" s="9">
        <f t="shared" si="4"/>
        <v>3</v>
      </c>
      <c r="G57" s="9">
        <f t="shared" si="4"/>
        <v>2.8085106382978724</v>
      </c>
      <c r="H57" s="9">
        <f t="shared" si="4"/>
        <v>3</v>
      </c>
      <c r="I57" s="9">
        <f t="shared" si="4"/>
        <v>2.9361702127659575</v>
      </c>
      <c r="J57" s="9">
        <f t="shared" si="4"/>
        <v>3</v>
      </c>
    </row>
    <row r="58" spans="1:10">
      <c r="A58" s="8" t="s">
        <v>18</v>
      </c>
      <c r="B58" s="50">
        <f>SUM(B57:E57)/COUNTA(B57:E57)</f>
        <v>2.9521276595744679</v>
      </c>
      <c r="C58" s="51"/>
      <c r="D58" s="51"/>
      <c r="E58" s="51"/>
      <c r="F58" s="50">
        <f>SUM(F57:H57)/COUNTA(F57:H57)</f>
        <v>2.936170212765957</v>
      </c>
      <c r="G58" s="51"/>
      <c r="H58" s="75"/>
      <c r="I58" s="44">
        <f>SUM(I57:J57)/COUNTA(I57:J57)</f>
        <v>2.9680851063829787</v>
      </c>
      <c r="J58" s="45"/>
    </row>
    <row r="59" spans="1:10" ht="16.5" customHeight="1">
      <c r="A59" s="55" t="s">
        <v>19</v>
      </c>
      <c r="B59" s="55"/>
      <c r="C59" s="55"/>
      <c r="D59" s="55"/>
      <c r="E59" s="55"/>
      <c r="F59" s="55"/>
      <c r="G59" s="55"/>
      <c r="H59" s="55"/>
      <c r="I59" s="55"/>
      <c r="J59" s="55"/>
    </row>
  </sheetData>
  <mergeCells count="19">
    <mergeCell ref="A1:J1"/>
    <mergeCell ref="A2:A3"/>
    <mergeCell ref="B2:J2"/>
    <mergeCell ref="B3:E3"/>
    <mergeCell ref="F3:H3"/>
    <mergeCell ref="I3:J3"/>
    <mergeCell ref="E4:E5"/>
    <mergeCell ref="F4:F5"/>
    <mergeCell ref="G4:G5"/>
    <mergeCell ref="A59:J59"/>
    <mergeCell ref="H4:H5"/>
    <mergeCell ref="I4:I5"/>
    <mergeCell ref="J4:J5"/>
    <mergeCell ref="B58:E58"/>
    <mergeCell ref="F58:H58"/>
    <mergeCell ref="I58:J58"/>
    <mergeCell ref="B4:B5"/>
    <mergeCell ref="C4:C5"/>
    <mergeCell ref="D4:D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28" zoomScaleNormal="100" workbookViewId="0">
      <selection activeCell="D44" sqref="D44"/>
    </sheetView>
  </sheetViews>
  <sheetFormatPr defaultColWidth="9" defaultRowHeight="14.25"/>
  <cols>
    <col min="1" max="1" width="14.75" style="2" customWidth="1"/>
    <col min="2" max="4" width="21.625" style="1" customWidth="1"/>
    <col min="5" max="5" width="18.375" style="1" customWidth="1"/>
    <col min="6" max="6" width="16.125" style="1" bestFit="1" customWidth="1"/>
    <col min="7" max="7" width="17.875" style="1" customWidth="1"/>
    <col min="8" max="8" width="19.375" style="1" customWidth="1"/>
    <col min="9" max="16384" width="9" style="1"/>
  </cols>
  <sheetData>
    <row r="1" spans="1:8" ht="17.25">
      <c r="A1" s="65" t="s">
        <v>72</v>
      </c>
      <c r="B1" s="65"/>
      <c r="C1" s="65"/>
      <c r="D1" s="65"/>
      <c r="E1" s="65"/>
      <c r="F1" s="65"/>
      <c r="G1" s="65"/>
      <c r="H1" s="65"/>
    </row>
    <row r="2" spans="1:8" ht="15.75" customHeight="1">
      <c r="A2" s="64" t="s">
        <v>22</v>
      </c>
      <c r="B2" s="66" t="s">
        <v>73</v>
      </c>
      <c r="C2" s="67"/>
      <c r="D2" s="67"/>
      <c r="E2" s="67"/>
      <c r="F2" s="67"/>
      <c r="G2" s="67"/>
      <c r="H2" s="67"/>
    </row>
    <row r="3" spans="1:8" ht="55.5" customHeight="1">
      <c r="A3" s="64"/>
      <c r="B3" s="69" t="s">
        <v>74</v>
      </c>
      <c r="C3" s="70"/>
      <c r="D3" s="70"/>
      <c r="E3" s="53"/>
      <c r="F3" s="54"/>
      <c r="G3" s="71" t="s">
        <v>75</v>
      </c>
      <c r="H3" s="72"/>
    </row>
    <row r="4" spans="1:8">
      <c r="A4" s="3" t="s">
        <v>12</v>
      </c>
      <c r="B4" s="46" t="s">
        <v>28</v>
      </c>
      <c r="C4" s="46" t="s">
        <v>62</v>
      </c>
      <c r="D4" s="46" t="s">
        <v>63</v>
      </c>
      <c r="E4" s="46" t="s">
        <v>64</v>
      </c>
      <c r="F4" s="46" t="s">
        <v>65</v>
      </c>
      <c r="G4" s="46" t="s">
        <v>28</v>
      </c>
      <c r="H4" s="46" t="s">
        <v>29</v>
      </c>
    </row>
    <row r="5" spans="1:8">
      <c r="A5" s="3" t="s">
        <v>23</v>
      </c>
      <c r="B5" s="47"/>
      <c r="C5" s="47"/>
      <c r="D5" s="47"/>
      <c r="E5" s="47"/>
      <c r="F5" s="47"/>
      <c r="G5" s="47"/>
      <c r="H5" s="47"/>
    </row>
    <row r="6" spans="1:8">
      <c r="A6" s="4">
        <v>1</v>
      </c>
      <c r="B6" s="5">
        <v>3</v>
      </c>
      <c r="C6" s="5">
        <v>3</v>
      </c>
      <c r="D6" s="5">
        <v>2</v>
      </c>
      <c r="E6" s="5">
        <v>2</v>
      </c>
      <c r="F6" s="6">
        <v>3</v>
      </c>
      <c r="G6" s="5">
        <v>3</v>
      </c>
      <c r="H6" s="5">
        <v>2</v>
      </c>
    </row>
    <row r="7" spans="1:8">
      <c r="A7" s="4">
        <v>2</v>
      </c>
      <c r="B7" s="5">
        <v>3</v>
      </c>
      <c r="C7" s="5">
        <v>3</v>
      </c>
      <c r="D7" s="5">
        <v>2</v>
      </c>
      <c r="E7" s="5">
        <v>2</v>
      </c>
      <c r="F7" s="6">
        <v>2</v>
      </c>
      <c r="G7" s="5">
        <v>3</v>
      </c>
      <c r="H7" s="5">
        <v>2</v>
      </c>
    </row>
    <row r="8" spans="1:8">
      <c r="A8" s="4">
        <v>3</v>
      </c>
      <c r="B8" s="5">
        <v>2</v>
      </c>
      <c r="C8" s="5">
        <v>2</v>
      </c>
      <c r="D8" s="5">
        <v>1</v>
      </c>
      <c r="E8" s="5">
        <v>1</v>
      </c>
      <c r="F8" s="6">
        <v>1</v>
      </c>
      <c r="G8" s="5">
        <v>2</v>
      </c>
      <c r="H8" s="5">
        <v>2</v>
      </c>
    </row>
    <row r="9" spans="1:8">
      <c r="A9" s="4">
        <v>4</v>
      </c>
      <c r="B9" s="5">
        <v>3</v>
      </c>
      <c r="C9" s="5">
        <v>3</v>
      </c>
      <c r="D9" s="5">
        <v>2</v>
      </c>
      <c r="E9" s="5">
        <v>2</v>
      </c>
      <c r="F9" s="6">
        <v>2</v>
      </c>
      <c r="G9" s="5">
        <v>3</v>
      </c>
      <c r="H9" s="5">
        <v>2</v>
      </c>
    </row>
    <row r="10" spans="1:8">
      <c r="A10" s="4">
        <v>5</v>
      </c>
      <c r="B10" s="5">
        <v>3</v>
      </c>
      <c r="C10" s="5">
        <v>3</v>
      </c>
      <c r="D10" s="5">
        <v>2</v>
      </c>
      <c r="E10" s="5">
        <v>3</v>
      </c>
      <c r="F10" s="6">
        <v>3</v>
      </c>
      <c r="G10" s="5">
        <v>3</v>
      </c>
      <c r="H10" s="5">
        <v>2</v>
      </c>
    </row>
    <row r="11" spans="1:8">
      <c r="A11" s="4">
        <v>6</v>
      </c>
      <c r="B11" s="5">
        <v>3</v>
      </c>
      <c r="C11" s="5">
        <v>3</v>
      </c>
      <c r="D11" s="5">
        <v>3</v>
      </c>
      <c r="E11" s="5">
        <v>3</v>
      </c>
      <c r="F11" s="6">
        <v>3</v>
      </c>
      <c r="G11" s="5">
        <v>3</v>
      </c>
      <c r="H11" s="5">
        <v>3</v>
      </c>
    </row>
    <row r="12" spans="1:8">
      <c r="A12" s="4">
        <v>7</v>
      </c>
      <c r="B12" s="5">
        <v>3</v>
      </c>
      <c r="C12" s="5">
        <v>3</v>
      </c>
      <c r="D12" s="5">
        <v>2</v>
      </c>
      <c r="E12" s="5">
        <v>2</v>
      </c>
      <c r="F12" s="6">
        <v>2</v>
      </c>
      <c r="G12" s="5">
        <v>3</v>
      </c>
      <c r="H12" s="5">
        <v>2</v>
      </c>
    </row>
    <row r="13" spans="1:8">
      <c r="A13" s="4">
        <v>8</v>
      </c>
      <c r="B13" s="5">
        <v>3</v>
      </c>
      <c r="C13" s="5">
        <v>3</v>
      </c>
      <c r="D13" s="5">
        <v>2</v>
      </c>
      <c r="E13" s="5">
        <v>3</v>
      </c>
      <c r="F13" s="6">
        <v>3</v>
      </c>
      <c r="G13" s="5">
        <v>3</v>
      </c>
      <c r="H13" s="5">
        <v>2</v>
      </c>
    </row>
    <row r="14" spans="1:8">
      <c r="A14" s="4">
        <v>9</v>
      </c>
      <c r="B14" s="5">
        <v>3</v>
      </c>
      <c r="C14" s="5">
        <v>3</v>
      </c>
      <c r="D14" s="5">
        <v>2</v>
      </c>
      <c r="E14" s="5">
        <v>2</v>
      </c>
      <c r="F14" s="6">
        <v>2</v>
      </c>
      <c r="G14" s="5">
        <v>3</v>
      </c>
      <c r="H14" s="5">
        <v>2</v>
      </c>
    </row>
    <row r="15" spans="1:8">
      <c r="A15" s="4">
        <v>10</v>
      </c>
      <c r="B15" s="5">
        <v>3</v>
      </c>
      <c r="C15" s="5">
        <v>3</v>
      </c>
      <c r="D15" s="5">
        <v>2</v>
      </c>
      <c r="E15" s="5">
        <v>2</v>
      </c>
      <c r="F15" s="6">
        <v>2</v>
      </c>
      <c r="G15" s="5">
        <v>3</v>
      </c>
      <c r="H15" s="5">
        <v>2</v>
      </c>
    </row>
    <row r="16" spans="1:8">
      <c r="A16" s="4">
        <v>11</v>
      </c>
      <c r="B16" s="5">
        <v>3</v>
      </c>
      <c r="C16" s="5">
        <v>3</v>
      </c>
      <c r="D16" s="5">
        <v>2</v>
      </c>
      <c r="E16" s="5">
        <v>2</v>
      </c>
      <c r="F16" s="6">
        <v>2</v>
      </c>
      <c r="G16" s="5">
        <v>3</v>
      </c>
      <c r="H16" s="5">
        <v>2</v>
      </c>
    </row>
    <row r="17" spans="1:8">
      <c r="A17" s="4">
        <v>12</v>
      </c>
      <c r="B17" s="5">
        <v>3</v>
      </c>
      <c r="C17" s="5">
        <v>3</v>
      </c>
      <c r="D17" s="5">
        <v>3</v>
      </c>
      <c r="E17" s="5">
        <v>2</v>
      </c>
      <c r="F17" s="6">
        <v>2</v>
      </c>
      <c r="G17" s="5">
        <v>3</v>
      </c>
      <c r="H17" s="5">
        <v>2</v>
      </c>
    </row>
    <row r="18" spans="1:8">
      <c r="A18" s="4">
        <v>13</v>
      </c>
      <c r="B18" s="5">
        <v>3</v>
      </c>
      <c r="C18" s="5">
        <v>3</v>
      </c>
      <c r="D18" s="5">
        <v>3</v>
      </c>
      <c r="E18" s="5">
        <v>3</v>
      </c>
      <c r="F18" s="6">
        <v>3</v>
      </c>
      <c r="G18" s="5">
        <v>3</v>
      </c>
      <c r="H18" s="5">
        <v>3</v>
      </c>
    </row>
    <row r="19" spans="1:8">
      <c r="A19" s="4">
        <v>14</v>
      </c>
      <c r="B19" s="5">
        <v>3</v>
      </c>
      <c r="C19" s="5">
        <v>3</v>
      </c>
      <c r="D19" s="5">
        <v>2</v>
      </c>
      <c r="E19" s="5">
        <v>2</v>
      </c>
      <c r="F19" s="6">
        <v>2</v>
      </c>
      <c r="G19" s="5">
        <v>3</v>
      </c>
      <c r="H19" s="5">
        <v>2</v>
      </c>
    </row>
    <row r="20" spans="1:8">
      <c r="A20" s="4">
        <v>15</v>
      </c>
      <c r="B20" s="5">
        <v>3</v>
      </c>
      <c r="C20" s="5">
        <v>3</v>
      </c>
      <c r="D20" s="5">
        <v>2</v>
      </c>
      <c r="E20" s="5">
        <v>2</v>
      </c>
      <c r="F20" s="6">
        <v>3</v>
      </c>
      <c r="G20" s="5">
        <v>3</v>
      </c>
      <c r="H20" s="5">
        <v>2</v>
      </c>
    </row>
    <row r="21" spans="1:8">
      <c r="A21" s="4">
        <v>16</v>
      </c>
      <c r="B21" s="5">
        <v>3</v>
      </c>
      <c r="C21" s="5">
        <v>3</v>
      </c>
      <c r="D21" s="5">
        <v>2</v>
      </c>
      <c r="E21" s="5">
        <v>2</v>
      </c>
      <c r="F21" s="6">
        <v>3</v>
      </c>
      <c r="G21" s="5">
        <v>3</v>
      </c>
      <c r="H21" s="5">
        <v>2</v>
      </c>
    </row>
    <row r="22" spans="1:8">
      <c r="A22" s="4">
        <v>17</v>
      </c>
      <c r="B22" s="5">
        <v>3</v>
      </c>
      <c r="C22" s="5">
        <v>3</v>
      </c>
      <c r="D22" s="5">
        <v>2</v>
      </c>
      <c r="E22" s="5">
        <v>2</v>
      </c>
      <c r="F22" s="6">
        <v>2</v>
      </c>
      <c r="G22" s="5">
        <v>3</v>
      </c>
      <c r="H22" s="5">
        <v>2</v>
      </c>
    </row>
    <row r="23" spans="1:8">
      <c r="A23" s="4">
        <v>18</v>
      </c>
      <c r="B23" s="5">
        <v>2</v>
      </c>
      <c r="C23" s="5">
        <v>2</v>
      </c>
      <c r="D23" s="5">
        <v>1</v>
      </c>
      <c r="E23" s="5">
        <v>1</v>
      </c>
      <c r="F23" s="6">
        <v>1</v>
      </c>
      <c r="G23" s="5">
        <v>2</v>
      </c>
      <c r="H23" s="5">
        <v>1</v>
      </c>
    </row>
    <row r="24" spans="1:8">
      <c r="A24" s="4">
        <v>19</v>
      </c>
      <c r="B24" s="5">
        <v>3</v>
      </c>
      <c r="C24" s="5">
        <v>3</v>
      </c>
      <c r="D24" s="5">
        <v>2</v>
      </c>
      <c r="E24" s="5">
        <v>2</v>
      </c>
      <c r="F24" s="6">
        <v>2</v>
      </c>
      <c r="G24" s="5">
        <v>3</v>
      </c>
      <c r="H24" s="5">
        <v>2</v>
      </c>
    </row>
    <row r="25" spans="1:8">
      <c r="A25" s="4">
        <v>20</v>
      </c>
      <c r="B25" s="5">
        <v>3</v>
      </c>
      <c r="C25" s="5">
        <v>3</v>
      </c>
      <c r="D25" s="5">
        <v>2</v>
      </c>
      <c r="E25" s="5">
        <v>2</v>
      </c>
      <c r="F25" s="6">
        <v>3</v>
      </c>
      <c r="G25" s="5">
        <v>3</v>
      </c>
      <c r="H25" s="5">
        <v>2</v>
      </c>
    </row>
    <row r="26" spans="1:8">
      <c r="A26" s="4">
        <v>21</v>
      </c>
      <c r="B26" s="5">
        <v>3</v>
      </c>
      <c r="C26" s="5">
        <v>3</v>
      </c>
      <c r="D26" s="5">
        <v>2</v>
      </c>
      <c r="E26" s="5">
        <v>2</v>
      </c>
      <c r="F26" s="6">
        <v>2</v>
      </c>
      <c r="G26" s="5">
        <v>3</v>
      </c>
      <c r="H26" s="5">
        <v>2</v>
      </c>
    </row>
    <row r="27" spans="1:8">
      <c r="A27" s="4">
        <v>22</v>
      </c>
      <c r="B27" s="5">
        <v>3</v>
      </c>
      <c r="C27" s="5">
        <v>3</v>
      </c>
      <c r="D27" s="5">
        <v>2</v>
      </c>
      <c r="E27" s="5">
        <v>2</v>
      </c>
      <c r="F27" s="6">
        <v>3</v>
      </c>
      <c r="G27" s="5">
        <v>3</v>
      </c>
      <c r="H27" s="5">
        <v>2</v>
      </c>
    </row>
    <row r="28" spans="1:8">
      <c r="A28" s="4">
        <v>23</v>
      </c>
      <c r="B28" s="5">
        <v>3</v>
      </c>
      <c r="C28" s="5">
        <v>3</v>
      </c>
      <c r="D28" s="5">
        <v>2</v>
      </c>
      <c r="E28" s="5">
        <v>2</v>
      </c>
      <c r="F28" s="6">
        <v>3</v>
      </c>
      <c r="G28" s="5">
        <v>3</v>
      </c>
      <c r="H28" s="5">
        <v>2</v>
      </c>
    </row>
    <row r="29" spans="1:8">
      <c r="A29" s="4">
        <v>24</v>
      </c>
      <c r="B29" s="5">
        <v>3</v>
      </c>
      <c r="C29" s="5">
        <v>3</v>
      </c>
      <c r="D29" s="5">
        <v>2</v>
      </c>
      <c r="E29" s="5">
        <v>2</v>
      </c>
      <c r="F29" s="6">
        <v>2</v>
      </c>
      <c r="G29" s="5">
        <v>3</v>
      </c>
      <c r="H29" s="5">
        <v>2</v>
      </c>
    </row>
    <row r="30" spans="1:8">
      <c r="A30" s="4">
        <v>25</v>
      </c>
      <c r="B30" s="5">
        <v>3</v>
      </c>
      <c r="C30" s="5">
        <v>3</v>
      </c>
      <c r="D30" s="5">
        <v>2</v>
      </c>
      <c r="E30" s="5">
        <v>2</v>
      </c>
      <c r="F30" s="6">
        <v>3</v>
      </c>
      <c r="G30" s="5">
        <v>3</v>
      </c>
      <c r="H30" s="5">
        <v>2</v>
      </c>
    </row>
    <row r="31" spans="1:8">
      <c r="A31" s="4">
        <v>26</v>
      </c>
      <c r="B31" s="5">
        <v>3</v>
      </c>
      <c r="C31" s="5">
        <v>3</v>
      </c>
      <c r="D31" s="5">
        <v>2</v>
      </c>
      <c r="E31" s="5">
        <v>2</v>
      </c>
      <c r="F31" s="6">
        <v>3</v>
      </c>
      <c r="G31" s="5">
        <v>3</v>
      </c>
      <c r="H31" s="5">
        <v>2</v>
      </c>
    </row>
    <row r="32" spans="1:8">
      <c r="A32" s="4">
        <v>27</v>
      </c>
      <c r="B32" s="5">
        <v>3</v>
      </c>
      <c r="C32" s="5">
        <v>3</v>
      </c>
      <c r="D32" s="5">
        <v>2</v>
      </c>
      <c r="E32" s="5">
        <v>2</v>
      </c>
      <c r="F32" s="6">
        <v>2</v>
      </c>
      <c r="G32" s="5">
        <v>3</v>
      </c>
      <c r="H32" s="5">
        <v>2</v>
      </c>
    </row>
    <row r="33" spans="1:8">
      <c r="A33" s="4">
        <v>28</v>
      </c>
      <c r="B33" s="5">
        <v>3</v>
      </c>
      <c r="C33" s="5">
        <v>3</v>
      </c>
      <c r="D33" s="5">
        <v>2</v>
      </c>
      <c r="E33" s="5">
        <v>2</v>
      </c>
      <c r="F33" s="6">
        <v>2</v>
      </c>
      <c r="G33" s="5">
        <v>3</v>
      </c>
      <c r="H33" s="5">
        <v>2</v>
      </c>
    </row>
    <row r="34" spans="1:8">
      <c r="A34" s="4">
        <v>29</v>
      </c>
      <c r="B34" s="5">
        <v>3</v>
      </c>
      <c r="C34" s="5">
        <v>3</v>
      </c>
      <c r="D34" s="5">
        <v>2</v>
      </c>
      <c r="E34" s="5">
        <v>2</v>
      </c>
      <c r="F34" s="6">
        <v>3</v>
      </c>
      <c r="G34" s="5">
        <v>3</v>
      </c>
      <c r="H34" s="5">
        <v>2</v>
      </c>
    </row>
    <row r="35" spans="1:8">
      <c r="A35" s="38" t="s">
        <v>13</v>
      </c>
      <c r="B35" s="7">
        <f>COUNTIF(B6:B34, 3)</f>
        <v>27</v>
      </c>
      <c r="C35" s="7">
        <f>COUNTIF(C6:C34, 3)</f>
        <v>27</v>
      </c>
      <c r="D35" s="7">
        <f>COUNTIF(D6:D34, 3)</f>
        <v>3</v>
      </c>
      <c r="E35" s="7">
        <f>COUNTIF(E6:E34, 3)</f>
        <v>4</v>
      </c>
      <c r="F35" s="7">
        <f>COUNTIF(F6:F34, 3)</f>
        <v>13</v>
      </c>
      <c r="G35" s="7">
        <v>27</v>
      </c>
      <c r="H35" s="7">
        <f>COUNTIF(H6:H34, 3)</f>
        <v>2</v>
      </c>
    </row>
    <row r="36" spans="1:8">
      <c r="A36" s="38" t="s">
        <v>14</v>
      </c>
      <c r="B36" s="7">
        <f t="shared" ref="B36:H36" si="0">COUNTIF(B6:B34, 2)</f>
        <v>2</v>
      </c>
      <c r="C36" s="7">
        <f t="shared" si="0"/>
        <v>2</v>
      </c>
      <c r="D36" s="7">
        <f t="shared" si="0"/>
        <v>24</v>
      </c>
      <c r="E36" s="7">
        <f t="shared" si="0"/>
        <v>23</v>
      </c>
      <c r="F36" s="7">
        <f t="shared" si="0"/>
        <v>14</v>
      </c>
      <c r="G36" s="7">
        <f t="shared" si="0"/>
        <v>2</v>
      </c>
      <c r="H36" s="7">
        <f t="shared" si="0"/>
        <v>26</v>
      </c>
    </row>
    <row r="37" spans="1:8">
      <c r="A37" s="38" t="s">
        <v>15</v>
      </c>
      <c r="B37" s="7">
        <f t="shared" ref="B37:H37" si="1">COUNTIF(B6:B34, 1)</f>
        <v>0</v>
      </c>
      <c r="C37" s="7">
        <f t="shared" si="1"/>
        <v>0</v>
      </c>
      <c r="D37" s="7">
        <f t="shared" si="1"/>
        <v>2</v>
      </c>
      <c r="E37" s="7">
        <f t="shared" si="1"/>
        <v>2</v>
      </c>
      <c r="F37" s="7">
        <f t="shared" si="1"/>
        <v>2</v>
      </c>
      <c r="G37" s="7">
        <f t="shared" si="1"/>
        <v>0</v>
      </c>
      <c r="H37" s="7">
        <f t="shared" si="1"/>
        <v>1</v>
      </c>
    </row>
    <row r="38" spans="1:8">
      <c r="A38" s="8" t="s">
        <v>16</v>
      </c>
      <c r="B38" s="8">
        <f t="shared" ref="B38:H38" si="2">SUM(B6:B34)</f>
        <v>85</v>
      </c>
      <c r="C38" s="8">
        <f t="shared" si="2"/>
        <v>85</v>
      </c>
      <c r="D38" s="8">
        <f t="shared" si="2"/>
        <v>59</v>
      </c>
      <c r="E38" s="8">
        <f t="shared" si="2"/>
        <v>60</v>
      </c>
      <c r="F38" s="8">
        <f t="shared" si="2"/>
        <v>69</v>
      </c>
      <c r="G38" s="8">
        <f t="shared" si="2"/>
        <v>85</v>
      </c>
      <c r="H38" s="8">
        <f t="shared" si="2"/>
        <v>59</v>
      </c>
    </row>
    <row r="39" spans="1:8">
      <c r="A39" s="8" t="s">
        <v>17</v>
      </c>
      <c r="B39" s="9">
        <f>B38/COUNTA(B6:B34)</f>
        <v>2.9310344827586206</v>
      </c>
      <c r="C39" s="9">
        <f t="shared" ref="C39:H39" si="3">C38/COUNTA(C6:C34)</f>
        <v>2.9310344827586206</v>
      </c>
      <c r="D39" s="9">
        <f t="shared" si="3"/>
        <v>2.0344827586206895</v>
      </c>
      <c r="E39" s="9">
        <f t="shared" si="3"/>
        <v>2.0689655172413794</v>
      </c>
      <c r="F39" s="9">
        <f t="shared" si="3"/>
        <v>2.3793103448275863</v>
      </c>
      <c r="G39" s="9">
        <f t="shared" si="3"/>
        <v>2.9310344827586206</v>
      </c>
      <c r="H39" s="9">
        <f t="shared" si="3"/>
        <v>2.0344827586206895</v>
      </c>
    </row>
    <row r="40" spans="1:8">
      <c r="A40" s="8" t="s">
        <v>18</v>
      </c>
      <c r="B40" s="50">
        <f>SUM(B39:F39)/COUNTA(B39:F39)</f>
        <v>2.4689655172413794</v>
      </c>
      <c r="C40" s="51"/>
      <c r="D40" s="51"/>
      <c r="E40" s="51"/>
      <c r="F40" s="51"/>
      <c r="G40" s="43">
        <f>(G39+H39)/2</f>
        <v>2.4827586206896548</v>
      </c>
      <c r="H40" s="44"/>
    </row>
    <row r="41" spans="1:8" ht="16.5" customHeight="1">
      <c r="A41" s="55" t="s">
        <v>19</v>
      </c>
      <c r="B41" s="55"/>
      <c r="C41" s="55"/>
      <c r="D41" s="55"/>
      <c r="E41" s="55"/>
      <c r="F41" s="55"/>
      <c r="G41" s="55"/>
      <c r="H41" s="55"/>
    </row>
  </sheetData>
  <mergeCells count="15">
    <mergeCell ref="A1:H1"/>
    <mergeCell ref="A2:A3"/>
    <mergeCell ref="B2:H2"/>
    <mergeCell ref="B3:F3"/>
    <mergeCell ref="G3:H3"/>
    <mergeCell ref="B40:F40"/>
    <mergeCell ref="G40:H40"/>
    <mergeCell ref="A41:H41"/>
    <mergeCell ref="B4:B5"/>
    <mergeCell ref="C4:C5"/>
    <mergeCell ref="D4:D5"/>
    <mergeCell ref="E4:E5"/>
    <mergeCell ref="F4:F5"/>
    <mergeCell ref="G4:G5"/>
    <mergeCell ref="H4:H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8</vt:i4>
      </vt:variant>
    </vt:vector>
  </HeadingPairs>
  <TitlesOfParts>
    <vt:vector size="13" baseType="lpstr">
      <vt:lpstr>Total</vt:lpstr>
      <vt:lpstr>L1</vt:lpstr>
      <vt:lpstr>L2</vt:lpstr>
      <vt:lpstr>L3</vt:lpstr>
      <vt:lpstr>L4</vt:lpstr>
      <vt:lpstr>'L1'!Print_Area</vt:lpstr>
      <vt:lpstr>'L2'!Print_Area</vt:lpstr>
      <vt:lpstr>'L3'!Print_Area</vt:lpstr>
      <vt:lpstr>'L4'!Print_Area</vt:lpstr>
      <vt:lpstr>'L1'!Print_Titles</vt:lpstr>
      <vt:lpstr>'L2'!Print_Titles</vt:lpstr>
      <vt:lpstr>'L3'!Print_Titles</vt:lpstr>
      <vt:lpstr>'L4'!Print_Titles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사용자</cp:lastModifiedBy>
  <cp:lastPrinted>2019-01-18T04:49:48Z</cp:lastPrinted>
  <dcterms:created xsi:type="dcterms:W3CDTF">2019-01-16T04:54:48Z</dcterms:created>
  <dcterms:modified xsi:type="dcterms:W3CDTF">2021-01-05T20:20:24Z</dcterms:modified>
</cp:coreProperties>
</file>